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.2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<sst xmlns="http://schemas.openxmlformats.org/spreadsheetml/2006/main" count="20" uniqueCount="20">
  <si>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2025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</si>
  <si>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统计日期：2025年4月2日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</si>
  <si>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</si>
  <si>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</si>
  <si>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</si>
  <si>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</si>
  <si>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</si>
  <si>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</si>
  <si>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</si>
  <si>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</si>
  <si>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</si>
  <si>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</si>
  <si>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</si>
  <si>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</si>
  <si>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</si>
  <si>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</si>
  <si>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</si>
  <si>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</si>
  <si>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</si>
  <si>
    <t xml:space="preserve">      国有资本经营支出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</si>
</sst>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0" fontId="6" fillId="0" borderId="1" xfId="49" applyFont="1" applyBorder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43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I15" sqref="I15"/>
    </sheetView>
  </sheetViews>
  <sheetFormatPr defaultColWidth="8" defaultRowHeight="22.5" outlineLevelCol="7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48185</v>
      </c>
      <c r="C4" s="26">
        <v>3506</v>
      </c>
      <c r="D4" s="26">
        <v>10219</v>
      </c>
      <c r="E4" s="27">
        <f>D4/B4*100</f>
        <v>21.2078447649683</v>
      </c>
      <c r="F4" s="26">
        <v>14431</v>
      </c>
      <c r="G4" s="28">
        <f>(D4-F4)/F4*100</f>
        <v>-29.1871665165269</v>
      </c>
      <c r="H4" s="29"/>
    </row>
    <row r="5" s="4" customFormat="1" ht="43.5" customHeight="1" spans="1:8">
      <c r="A5" s="25" t="s">
        <v>12</v>
      </c>
      <c r="B5" s="26">
        <v>21132</v>
      </c>
      <c r="C5" s="26">
        <v>6460</v>
      </c>
      <c r="D5" s="26">
        <v>10733</v>
      </c>
      <c r="E5" s="27">
        <f t="shared" ref="E5:E12" si="0">D5/B5*100</f>
        <v>50.7902706795381</v>
      </c>
      <c r="F5" s="26">
        <v>8771</v>
      </c>
      <c r="G5" s="28">
        <f t="shared" ref="G5:G12" si="1">(D5-F5)/F5*100</f>
        <v>22.36917113214</v>
      </c>
      <c r="H5" s="29"/>
    </row>
    <row r="6" s="5" customFormat="1" ht="43.5" customHeight="1" spans="1:8">
      <c r="A6" s="30" t="s">
        <v>13</v>
      </c>
      <c r="B6" s="31">
        <f t="shared" ref="B6:F6" si="2">B4+B5</f>
        <v>69317</v>
      </c>
      <c r="C6" s="31">
        <f t="shared" si="2"/>
        <v>9966</v>
      </c>
      <c r="D6" s="31">
        <f t="shared" si="2"/>
        <v>20952</v>
      </c>
      <c r="E6" s="32">
        <f t="shared" si="0"/>
        <v>30.2263514000894</v>
      </c>
      <c r="F6" s="31">
        <v>23202</v>
      </c>
      <c r="G6" s="33">
        <f t="shared" si="1"/>
        <v>-9.69743987587277</v>
      </c>
      <c r="H6" s="34"/>
    </row>
    <row r="7" s="5" customFormat="1" ht="43.5" customHeight="1" spans="1:8">
      <c r="A7" s="25" t="s">
        <v>14</v>
      </c>
      <c r="B7" s="26">
        <v>12560</v>
      </c>
      <c r="C7" s="26">
        <v>86</v>
      </c>
      <c r="D7" s="26">
        <v>122</v>
      </c>
      <c r="E7" s="27">
        <f t="shared" si="0"/>
        <v>0.971337579617834</v>
      </c>
      <c r="F7" s="26">
        <v>307</v>
      </c>
      <c r="G7" s="28">
        <f t="shared" si="1"/>
        <v>-60.2605863192182</v>
      </c>
      <c r="H7" s="34"/>
    </row>
    <row r="8" s="5" customFormat="1" ht="43.5" customHeight="1" spans="1:8">
      <c r="A8" s="30" t="s">
        <v>15</v>
      </c>
      <c r="B8" s="31">
        <v>32200</v>
      </c>
      <c r="C8" s="31">
        <v>7950</v>
      </c>
      <c r="D8" s="31">
        <v>14273</v>
      </c>
      <c r="E8" s="32">
        <f t="shared" si="0"/>
        <v>44.3260869565217</v>
      </c>
      <c r="F8" s="31">
        <v>12921</v>
      </c>
      <c r="G8" s="33">
        <f t="shared" si="1"/>
        <v>10.4635864097206</v>
      </c>
      <c r="H8" s="34"/>
    </row>
    <row r="9" s="6" customFormat="1" ht="43.5" customHeight="1" spans="1:8">
      <c r="A9" s="30" t="s">
        <v>16</v>
      </c>
      <c r="B9" s="31">
        <f>B10+B11+B12</f>
        <v>322932</v>
      </c>
      <c r="C9" s="31">
        <f>C10+C11+C12</f>
        <v>30424</v>
      </c>
      <c r="D9" s="31">
        <f>D10+D11+D12</f>
        <v>75200</v>
      </c>
      <c r="E9" s="32">
        <f t="shared" si="0"/>
        <v>23.2866361958555</v>
      </c>
      <c r="F9" s="31">
        <v>80366</v>
      </c>
      <c r="G9" s="33">
        <f t="shared" si="1"/>
        <v>-6.42809148147226</v>
      </c>
      <c r="H9" s="34"/>
    </row>
    <row r="10" s="7" customFormat="1" ht="50.25" customHeight="1" spans="1:8">
      <c r="A10" s="25" t="s">
        <v>17</v>
      </c>
      <c r="B10" s="26">
        <f>202695+102761+1972</f>
        <v>307428</v>
      </c>
      <c r="C10" s="26">
        <v>27034</v>
      </c>
      <c r="D10" s="26">
        <v>71153</v>
      </c>
      <c r="E10" s="27">
        <f t="shared" si="0"/>
        <v>23.1446062167402</v>
      </c>
      <c r="F10" s="26">
        <v>65286</v>
      </c>
      <c r="G10" s="28">
        <f t="shared" si="1"/>
        <v>8.98661275005361</v>
      </c>
      <c r="H10" s="35"/>
    </row>
    <row r="11" s="7" customFormat="1" ht="50.25" customHeight="1" spans="1:8">
      <c r="A11" s="25" t="s">
        <v>18</v>
      </c>
      <c r="B11" s="26">
        <f>15323</f>
        <v>15323</v>
      </c>
      <c r="C11" s="26">
        <v>3390</v>
      </c>
      <c r="D11" s="26">
        <v>4047</v>
      </c>
      <c r="E11" s="27">
        <f t="shared" si="0"/>
        <v>26.411277165046</v>
      </c>
      <c r="F11" s="26">
        <v>15080</v>
      </c>
      <c r="G11" s="28">
        <f t="shared" si="1"/>
        <v>-73.1631299734748</v>
      </c>
      <c r="H11" s="36"/>
    </row>
    <row r="12" s="7" customFormat="1" ht="50.25" customHeight="1" spans="1:8">
      <c r="A12" s="25" t="s">
        <v>19</v>
      </c>
      <c r="B12" s="26">
        <v>181</v>
      </c>
      <c r="C12" s="26"/>
      <c r="D12" s="26"/>
      <c r="E12" s="27"/>
      <c r="F12" s="26"/>
      <c r="G12" s="28"/>
      <c r="H12" s="37"/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2025-04-02T02:07:12Z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A1738B34CCDE4D22AD9B9180B1C53976</vt:lpwstr>
  </property>
</Properties>
</file>