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2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<sst xmlns="http://schemas.openxmlformats.org/spreadsheetml/2006/main" count="19" uniqueCount="19">
  <si>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高台县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</si>
  <si>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统计日期：2026年3月2日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</si>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</sst>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50"/>
  <sheetViews>
    <sheetView showGridLines="0" showZeros="0" tabSelected="1" workbookViewId="0">
      <pane xSplit="1" ySplit="3" topLeftCell="B4" activePane="bottomRight" state="frozen"/>
      <selection/>
      <selection pane="topRight"/>
      <selection pane="bottomLeft"/>
      <selection pane="bottomRight" activeCell="M7" sqref="M7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8.375" style="13"/>
    <col min="10" max="10" width="10.625" style="13"/>
    <col min="11" max="16384" width="8" style="13"/>
  </cols>
  <sheetData>
    <row r="1" s="1" customFormat="1" ht="45.75" customHeight="1" spans="1:10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10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10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10">
      <c r="A4" s="25" t="s">
        <v>11</v>
      </c>
      <c r="B4" s="26">
        <v>66638</v>
      </c>
      <c r="C4" s="26">
        <v>6350</v>
      </c>
      <c r="D4" s="26">
        <v>1981</v>
      </c>
      <c r="E4" s="27">
        <f>D4/B4*100</f>
        <v>2.97277829466671</v>
      </c>
      <c r="F4" s="26">
        <v>6713</v>
      </c>
      <c r="G4" s="28">
        <f>(D4-F4)/F4*100</f>
        <v>-70.4900938477581</v>
      </c>
      <c r="H4" s="29"/>
    </row>
    <row r="5" s="4" customFormat="1" ht="43.5" customHeight="1" spans="1:10">
      <c r="A5" s="25" t="s">
        <v>12</v>
      </c>
      <c r="B5" s="26">
        <v>21709</v>
      </c>
      <c r="C5" s="26">
        <v>1545</v>
      </c>
      <c r="D5" s="26">
        <v>1263</v>
      </c>
      <c r="E5" s="27">
        <f t="shared" ref="E5:E12" si="0">D5/B5*100</f>
        <v>5.81786355889263</v>
      </c>
      <c r="F5" s="26">
        <v>4273</v>
      </c>
      <c r="G5" s="28">
        <f t="shared" ref="G5:G12" si="1">(D5-F5)/F5*100</f>
        <v>-70.4423121928388</v>
      </c>
      <c r="H5" s="29"/>
    </row>
    <row r="6" s="5" customFormat="1" ht="43.5" customHeight="1" spans="1:10">
      <c r="A6" s="30" t="s">
        <v>13</v>
      </c>
      <c r="B6" s="31">
        <f t="shared" ref="B6:F6" si="2">B4+B5</f>
        <v>88347</v>
      </c>
      <c r="C6" s="31">
        <f t="shared" si="2"/>
        <v>7895</v>
      </c>
      <c r="D6" s="31">
        <f t="shared" si="2"/>
        <v>3244</v>
      </c>
      <c r="E6" s="32">
        <f t="shared" si="0"/>
        <v>3.67188472726861</v>
      </c>
      <c r="F6" s="31">
        <v>10986</v>
      </c>
      <c r="G6" s="33">
        <f t="shared" si="1"/>
        <v>-70.471509193519</v>
      </c>
      <c r="H6" s="34"/>
      <c r="J6" s="4"/>
    </row>
    <row r="7" s="5" customFormat="1" ht="43.5" customHeight="1" spans="1:10">
      <c r="A7" s="25" t="s">
        <v>14</v>
      </c>
      <c r="B7" s="26">
        <v>16756</v>
      </c>
      <c r="C7" s="26">
        <v>212</v>
      </c>
      <c r="D7" s="26">
        <v>198</v>
      </c>
      <c r="E7" s="27">
        <f t="shared" si="0"/>
        <v>1.18166626879924</v>
      </c>
      <c r="F7" s="26">
        <v>36</v>
      </c>
      <c r="G7" s="28">
        <f t="shared" si="1"/>
        <v>450</v>
      </c>
      <c r="H7" s="34"/>
      <c r="I7" s="5"/>
      <c r="J7" s="4"/>
    </row>
    <row r="8" s="5" customFormat="1" ht="43.5" customHeight="1" spans="1:10">
      <c r="A8" s="30" t="s">
        <v>15</v>
      </c>
      <c r="B8" s="31">
        <v>34322</v>
      </c>
      <c r="C8" s="31">
        <v>3792</v>
      </c>
      <c r="D8" s="31">
        <v>1896</v>
      </c>
      <c r="E8" s="32">
        <f t="shared" si="0"/>
        <v>5.52415360410232</v>
      </c>
      <c r="F8" s="31">
        <v>6323</v>
      </c>
      <c r="G8" s="33">
        <f t="shared" si="1"/>
        <v>-70.0142337498023</v>
      </c>
      <c r="H8" s="34"/>
      <c r="I8" s="5"/>
      <c r="J8" s="4"/>
    </row>
    <row r="9" s="6" customFormat="1" ht="43.5" customHeight="1" spans="1:10">
      <c r="A9" s="30" t="s">
        <v>16</v>
      </c>
      <c r="B9" s="31">
        <f t="shared" ref="B9:F9" si="3">B10+B11</f>
        <v>266144</v>
      </c>
      <c r="C9" s="31">
        <f t="shared" si="3"/>
        <v>38692</v>
      </c>
      <c r="D9" s="31">
        <f t="shared" si="3"/>
        <v>25462</v>
      </c>
      <c r="E9" s="32">
        <f t="shared" si="0"/>
        <v>9.56700132259228</v>
      </c>
      <c r="F9" s="31">
        <v>44776</v>
      </c>
      <c r="G9" s="33">
        <f t="shared" si="1"/>
        <v>-43.1347150259067</v>
      </c>
      <c r="H9" s="34"/>
      <c r="J9" s="4"/>
    </row>
    <row r="10" s="7" customFormat="1" ht="50.25" customHeight="1" spans="1:10">
      <c r="A10" s="25" t="s">
        <v>17</v>
      </c>
      <c r="B10" s="26">
        <v>250846</v>
      </c>
      <c r="C10" s="26">
        <v>35089</v>
      </c>
      <c r="D10" s="26">
        <v>21911</v>
      </c>
      <c r="E10" s="27">
        <f t="shared" si="0"/>
        <v>8.73484129705078</v>
      </c>
      <c r="F10" s="26">
        <v>44119</v>
      </c>
      <c r="G10" s="28">
        <f t="shared" si="1"/>
        <v>-50.3365896779165</v>
      </c>
      <c r="H10" s="35"/>
      <c r="I10" s="7"/>
      <c r="J10" s="4"/>
    </row>
    <row r="11" s="7" customFormat="1" ht="50.25" customHeight="1" spans="1:10">
      <c r="A11" s="25" t="s">
        <v>18</v>
      </c>
      <c r="B11" s="26">
        <v>15298</v>
      </c>
      <c r="C11" s="26">
        <v>3603</v>
      </c>
      <c r="D11" s="26">
        <v>3551</v>
      </c>
      <c r="E11" s="27">
        <f t="shared" si="0"/>
        <v>23.212184599294</v>
      </c>
      <c r="F11" s="26">
        <v>657</v>
      </c>
      <c r="G11" s="28">
        <f t="shared" si="1"/>
        <v>440.487062404871</v>
      </c>
      <c r="H11" s="36"/>
      <c r="I11" s="7"/>
      <c r="J11" s="4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2026-03-20T09:25:24Z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A1738B34CCDE4D22AD9B9180B1C53976</vt:lpwstr>
  </property>
  <property fmtid="{D5CDD505-2E9C-101B-9397-08002B2CF9AE}" pid="4" name="CalculationRule">
    <vt:i4>0</vt:i4>
  </property>
</Properties>
</file>