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tabRatio="619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绩效目标" sheetId="33" r:id="rId13"/>
  </sheets>
  <definedNames>
    <definedName name="_xlnm.Print_Area" localSheetId="2">'1'!$A$2:$D$44</definedName>
    <definedName name="_xlnm.Print_Area" localSheetId="3">'2'!$A$1:$B$33</definedName>
    <definedName name="_xlnm.Print_Area" localSheetId="6">'5'!$A$1:$K$25</definedName>
    <definedName name="_xlnm.Print_Area" localSheetId="7">'6'!$A$1:$E$28</definedName>
    <definedName name="_xlnm.Print_Area" localSheetId="8">'7'!$A$1:$E$58</definedName>
    <definedName name="_xlnm.Print_Area" localSheetId="9">'8'!$A$1:$H$24</definedName>
    <definedName name="_xlnm.Print_Area" localSheetId="10">'9'!$A$1:$E$20</definedName>
    <definedName name="_xlnm.Print_Titles" localSheetId="2">'1'!$1:$5</definedName>
    <definedName name="_xlnm.Print_Titles" localSheetId="3">'2'!$1:$3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<sst xmlns="http://schemas.openxmlformats.org/spreadsheetml/2006/main" count="472" uniqueCount="394">
  <si>
    <t>附件一</t>
  </si>
  <si>
    <t>单位名称：高台县黑河湿地国家级自然保护区管理局</t>
  </si>
  <si>
    <t>部门预算公开表</t>
  </si>
  <si>
    <t>编制日期：2022年12月4 日</t>
  </si>
  <si>
    <t>部门领导：</t>
  </si>
  <si>
    <t>万开明</t>
  </si>
  <si>
    <t>财务负责人：</t>
  </si>
  <si>
    <t>王生泽</t>
  </si>
  <si>
    <t xml:space="preserve">    制表人：</t>
  </si>
  <si>
    <t>赵克礼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</si>
  <si>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</si>
  <si>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</si>
  <si>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</si>
  <si>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</si>
  <si>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</si>
  <si>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</si>
  <si>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</si>
  <si>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</si>
  <si>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</si>
  <si>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</si>
  <si>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</si>
  <si>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</si>
  <si>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</si>
  <si>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</si>
  <si>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</si>
  <si>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</si>
  <si>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</si>
  <si>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</si>
  <si>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</si>
  <si>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10</t>
    </r>
    <r>
      <rPr>
        <u/>
        <sz val="10"/>
        <color indexed="12"/>
        <rFont val="宋体"/>
        <charset val="134"/>
      </rPr>
      <t>）政府性基金预算支出情况表</t>
    </r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</si>
  <si>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11</t>
    </r>
    <r>
      <rPr>
        <u/>
        <sz val="10"/>
        <color rgb="FF800080"/>
        <rFont val="宋体"/>
        <charset val="134"/>
      </rPr>
      <t>）部门预算项目支出绩效目标表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</si>
  <si>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</si>
  <si>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</si>
  <si>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</si>
  <si>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</si>
  <si>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</si>
  <si>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</si>
  <si>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</si>
  <si>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</si>
  <si>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</si>
  <si>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</si>
  <si>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</si>
  <si>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</si>
  <si>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</si>
  <si>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</si>
  <si>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</si>
  <si>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</si>
  <si>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</si>
  <si>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</si>
  <si>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</si>
  <si>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</si>
  <si>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</si>
  <si>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</si>
  <si>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</si>
  <si>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</si>
  <si>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</si>
  <si>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</si>
  <si>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</si>
  <si>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</si>
  <si>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</si>
  <si>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</si>
  <si>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</si>
  <si>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</si>
  <si>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</si>
  <si>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</si>
  <si>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</si>
  <si>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</si>
  <si>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</si>
  <si>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</si>
  <si>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</si>
  <si>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</si>
  <si>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</si>
  <si>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</si>
  <si>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</si>
  <si>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</si>
  <si>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</si>
  <si>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</si>
  <si>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</si>
  <si>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</si>
  <si>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</si>
  <si>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</si>
  <si>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</si>
  <si>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</si>
  <si>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</si>
  <si>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</si>
  <si>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</si>
  <si>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</si>
  <si>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</si>
  <si>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</si>
  <si>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</si>
  <si>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</si>
  <si>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</si>
  <si>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</si>
  <si>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</si>
  <si>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</si>
  <si>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</si>
  <si>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</si>
  <si>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</si>
  <si>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</si>
  <si>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</si>
  <si>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</si>
  <si>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</si>
  <si>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</si>
  <si>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</si>
  <si>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</si>
  <si>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</si>
  <si>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</si>
  <si>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</si>
  <si>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</si>
  <si>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</si>
  <si>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</si>
  <si>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213  农林水支出</t>
  </si>
  <si>
    <t xml:space="preserve">    02  林业</t>
  </si>
  <si>
    <t xml:space="preserve">       12  湿地保护</t>
  </si>
  <si>
    <t>208社会保障和就业支出</t>
  </si>
  <si>
    <t xml:space="preserve">  05行政事业单位离退休</t>
  </si>
  <si>
    <t xml:space="preserve">      05机关事业单位基本养老保险缴费支出</t>
  </si>
  <si>
    <t xml:space="preserve">   27财政对其他社会保险基金的补助</t>
  </si>
  <si>
    <t xml:space="preserve">      01财政对失业保险基金的补助</t>
  </si>
  <si>
    <t xml:space="preserve">      02财政对工伤保险基金的补助</t>
  </si>
  <si>
    <t>221住房保障支出</t>
  </si>
  <si>
    <t xml:space="preserve">  02住房改革支出</t>
  </si>
  <si>
    <t xml:space="preserve">    01住房公积金</t>
  </si>
  <si>
    <t>210医疗卫生与计划生育支出</t>
  </si>
  <si>
    <t xml:space="preserve">  11行政事业单位医疗</t>
  </si>
  <si>
    <t xml:space="preserve">    02事业单位医疗</t>
  </si>
  <si>
    <t xml:space="preserve">    03公务员医疗补助</t>
  </si>
  <si>
    <t>211节能环保支出</t>
  </si>
  <si>
    <t xml:space="preserve">   04自然生态保护</t>
  </si>
  <si>
    <t xml:space="preserve">      01生态保护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</si>
  <si>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</si>
  <si>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</si>
  <si>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</si>
  <si>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</si>
  <si>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</si>
  <si>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</si>
  <si>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</si>
  <si>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</si>
  <si>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</si>
  <si>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</si>
  <si>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</si>
  <si>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</si>
  <si>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</si>
  <si>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</si>
  <si>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</si>
  <si>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</si>
  <si>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</si>
  <si>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</si>
  <si>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</si>
  <si>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</si>
  <si>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</si>
  <si>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</si>
  <si>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</si>
  <si>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</si>
  <si>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</si>
  <si>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</si>
  <si>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</si>
  <si>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</si>
  <si>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</si>
  <si>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</si>
  <si>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</si>
  <si>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</si>
  <si>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</si>
  <si>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</si>
  <si>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</si>
  <si>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</si>
  <si>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</si>
  <si>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</si>
  <si>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</si>
  <si>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</si>
  <si>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</si>
  <si>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</si>
  <si>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</si>
  <si>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高台县黑河湿地国家级自然保护区管理局</t>
  </si>
  <si>
    <t>一般公共预算支出情况表</t>
  </si>
  <si>
    <t>科目编码</t>
  </si>
  <si>
    <t>科目名称</t>
  </si>
  <si>
    <t>213</t>
  </si>
  <si>
    <t>农林水支出</t>
  </si>
  <si>
    <t xml:space="preserve">  02</t>
  </si>
  <si>
    <t xml:space="preserve">    林业</t>
  </si>
  <si>
    <t xml:space="preserve">     12</t>
  </si>
  <si>
    <t xml:space="preserve">      湿地保护</t>
  </si>
  <si>
    <t>208</t>
  </si>
  <si>
    <t>社会保障和就业支出</t>
  </si>
  <si>
    <t xml:space="preserve">  05</t>
  </si>
  <si>
    <t xml:space="preserve">  行政事业单位离退休</t>
  </si>
  <si>
    <t xml:space="preserve">    05</t>
  </si>
  <si>
    <t xml:space="preserve">    机关事业单位基本养老保险缴费支出</t>
  </si>
  <si>
    <t xml:space="preserve">  27</t>
  </si>
  <si>
    <t xml:space="preserve">  财政对其他社会保险基金的补助</t>
  </si>
  <si>
    <t xml:space="preserve">    01</t>
  </si>
  <si>
    <t xml:space="preserve">    财政对失业保险基金的补助</t>
  </si>
  <si>
    <t xml:space="preserve">    02</t>
  </si>
  <si>
    <t xml:space="preserve">    财政对工伤保险基金的补助</t>
  </si>
  <si>
    <t>221</t>
  </si>
  <si>
    <t>住房保障支出</t>
  </si>
  <si>
    <t xml:space="preserve">  住房改革支出</t>
  </si>
  <si>
    <t xml:space="preserve">    住房公积金</t>
  </si>
  <si>
    <t>210</t>
  </si>
  <si>
    <t>医疗卫生与计划生育支出</t>
  </si>
  <si>
    <t xml:space="preserve">  11</t>
  </si>
  <si>
    <t xml:space="preserve">  行政事业单位医疗</t>
  </si>
  <si>
    <t xml:space="preserve">    事业单位医疗</t>
  </si>
  <si>
    <t xml:space="preserve">     03</t>
  </si>
  <si>
    <t xml:space="preserve">   公务员医疗补助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</si>
  <si>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</si>
  <si>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</si>
  <si>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</si>
  <si>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</si>
  <si>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</si>
  <si>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</si>
  <si>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</si>
  <si>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</si>
  <si>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</si>
  <si>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</si>
  <si>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</si>
  <si>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</si>
  <si>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</si>
  <si>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</si>
  <si>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</si>
  <si>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</si>
  <si>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</si>
  <si>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</si>
  <si>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</si>
  <si>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</si>
  <si>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</si>
  <si>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</si>
  <si>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</si>
  <si>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</si>
  <si>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</si>
  <si>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</si>
  <si>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</si>
  <si>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</si>
  <si>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</si>
  <si>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</si>
  <si>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</si>
  <si>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</si>
  <si>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</si>
  <si>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</si>
  <si>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</si>
  <si>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</si>
  <si>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</si>
  <si>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</si>
  <si>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</si>
  <si>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</si>
  <si>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</si>
  <si>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</si>
  <si>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</si>
  <si>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</si>
  <si>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</si>
  <si>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</si>
  <si>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</si>
  <si>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</si>
  <si>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</si>
  <si>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</si>
  <si>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</si>
  <si>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</si>
  <si>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</si>
  <si>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</si>
  <si>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</si>
  <si>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</si>
  <si>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</si>
  <si>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</si>
  <si>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</si>
  <si>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</si>
  <si>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</si>
  <si>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</si>
  <si>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</si>
  <si>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</si>
  <si>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</si>
  <si>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</si>
  <si>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</si>
  <si>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</si>
  <si>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</si>
  <si>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</si>
  <si>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</si>
  <si>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</si>
  <si>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</si>
  <si>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</si>
  <si>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</si>
  <si>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</si>
  <si>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</si>
  <si>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</si>
  <si>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</si>
  <si>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</si>
  <si>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</si>
  <si>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</si>
  <si>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</si>
  <si>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</si>
  <si>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</si>
  <si>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</si>
  <si>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</si>
  <si>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</si>
  <si>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</si>
  <si>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</si>
  <si>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</si>
  <si>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</si>
  <si>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</si>
  <si>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</si>
  <si>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</si>
  <si>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</si>
  <si>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</si>
  <si>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</si>
  <si>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</si>
  <si>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</si>
  <si>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</si>
  <si>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</si>
  <si>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</si>
  <si>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</si>
  <si>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</si>
  <si>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</si>
  <si>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</si>
  <si>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</si>
  <si>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</si>
  <si>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</si>
  <si>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</si>
  <si>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</si>
  <si>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</si>
  <si>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</si>
  <si>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</si>
  <si>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</si>
  <si>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</si>
  <si>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</si>
  <si>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</si>
  <si>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</si>
  <si>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</si>
  <si>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</si>
  <si>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</si>
  <si>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</si>
  <si>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</si>
  <si>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</si>
  <si>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</si>
  <si>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</si>
  <si>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工会经费</t>
  </si>
  <si>
    <t>政府性基金预算支出情况表</t>
  </si>
  <si>
    <t>项        目</t>
  </si>
  <si>
    <t>附件11：</t>
  </si>
  <si>
    <t xml:space="preserve"> 部门预算项目支出绩效目标表</t>
  </si>
  <si>
    <t>（2022年度）</t>
  </si>
  <si>
    <t>项目名称</t>
  </si>
  <si>
    <t>黑河湿地恢复与保护</t>
  </si>
  <si>
    <t>主管部门</t>
  </si>
  <si>
    <t>实施单位</t>
  </si>
  <si>
    <t>预算    执行    指标  （10分）</t>
  </si>
  <si>
    <t>年度预算</t>
  </si>
  <si>
    <t>年度资金总额</t>
  </si>
  <si>
    <t>其中：财政拨款资金</t>
  </si>
  <si>
    <t>其他资金</t>
  </si>
  <si>
    <t>年度总体目标</t>
  </si>
  <si>
    <t xml:space="preserve">   持续加大湿地资源保护力度，强化管护能力建设，恢复湿地植被，切实发挥湿地生态功能作用，推动县域生态文明建设再上新台阶。2022年预算资金510万元，用于加强我县黑河湿地保护区管护能力建设，采取多种有效措施，保护湿地资源和生物多样性，减缓和遏制生态环境恶化，发挥湿地功能作用，促进生态系统良性循环。</t>
  </si>
  <si>
    <t>绩效指标</t>
  </si>
  <si>
    <t>一级指标</t>
  </si>
  <si>
    <t>二级指标</t>
  </si>
  <si>
    <t>三级指标</t>
  </si>
  <si>
    <t>指标值</t>
  </si>
  <si>
    <t>产出指标（50分）</t>
  </si>
  <si>
    <t>数量指标</t>
  </si>
  <si>
    <t>湿地公园运行管理完成率</t>
  </si>
  <si>
    <t>湿地巡护维护保护运行管理完成率</t>
  </si>
  <si>
    <t>范围和功能区调整完成率</t>
  </si>
  <si>
    <t>湿地林草地防火完成率</t>
  </si>
  <si>
    <t>质量指标</t>
  </si>
  <si>
    <t>环境卫生事件发生率</t>
  </si>
  <si>
    <r>
      <rPr>
        <sz val="10"/>
        <color indexed="8"/>
        <rFont val="宋体"/>
        <charset val="134"/>
      </rPr>
      <t>≦</t>
    </r>
    <r>
      <rPr>
        <sz val="10"/>
        <color rgb="FF000000"/>
        <rFont val="仿宋_GB2312"/>
        <charset val="134"/>
      </rPr>
      <t>100%</t>
    </r>
  </si>
  <si>
    <t>环境质量达标情况</t>
  </si>
  <si>
    <t>达标</t>
  </si>
  <si>
    <t>时效指标</t>
  </si>
  <si>
    <t>工作任务完成及时性</t>
  </si>
  <si>
    <t>及时</t>
  </si>
  <si>
    <t>成本指标</t>
  </si>
  <si>
    <t>环境保护质量成本控制率</t>
  </si>
  <si>
    <t>通过科技培训考察学习，应用新技术，新方法应用率</t>
  </si>
  <si>
    <t>≥1次</t>
  </si>
  <si>
    <t>效益指标（30分）</t>
  </si>
  <si>
    <t>经济效益指标</t>
  </si>
  <si>
    <t>旅游产业增收</t>
  </si>
  <si>
    <t>有效</t>
  </si>
  <si>
    <t>社会效益指标</t>
  </si>
  <si>
    <t>居民生态保护意识</t>
  </si>
  <si>
    <t>有效提高</t>
  </si>
  <si>
    <t>生态效益指标</t>
  </si>
  <si>
    <t>环境卫生</t>
  </si>
  <si>
    <t>有效改善</t>
  </si>
  <si>
    <t>空气质量</t>
  </si>
  <si>
    <t>土壤、水质</t>
  </si>
  <si>
    <t>可持续影响力指标</t>
  </si>
  <si>
    <t>县域内湿地生态环境质量逐年提升；湿地公园更加优美，社会、经济、生态效益充分发挥。</t>
  </si>
  <si>
    <r>
      <rPr>
        <sz val="10"/>
        <color indexed="8"/>
        <rFont val="宋体"/>
        <charset val="134"/>
      </rPr>
      <t>≧</t>
    </r>
    <r>
      <rPr>
        <sz val="10"/>
        <color theme="1"/>
        <rFont val="仿宋_GB2312"/>
        <charset val="134"/>
      </rPr>
      <t>3年</t>
    </r>
  </si>
  <si>
    <t>满意度指标（10分）</t>
  </si>
  <si>
    <t>社会公众或服务对象满意度</t>
  </si>
  <si>
    <t>社会公共满意度</t>
  </si>
  <si>
    <r>
      <rPr>
        <sz val="10"/>
        <color indexed="8"/>
        <rFont val="宋体"/>
        <charset val="134"/>
      </rPr>
      <t>≧</t>
    </r>
    <r>
      <rPr>
        <sz val="10"/>
        <color theme="1"/>
        <rFont val="仿宋_GB2312"/>
        <charset val="134"/>
      </rPr>
      <t>85%以上</t>
    </r>
  </si>
  <si>
    <t>总分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</si>
</sst>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;[Red]\-0.00\ "/>
    <numFmt numFmtId="177" formatCode="0.00_ "/>
    <numFmt numFmtId="178" formatCode="0_ "/>
    <numFmt numFmtId="179" formatCode="#,##0.00;[Red]#,##0.00"/>
    <numFmt numFmtId="180" formatCode="#,##0.00_ ;[Red]\-#,##0.00\ "/>
    <numFmt numFmtId="181" formatCode="#,##0.00_ "/>
    <numFmt numFmtId="182" formatCode="#,##0.0000"/>
  </numFmts>
  <fonts count="55">
    <font>
      <sz val="10"/>
      <name val="Arial"/>
      <charset val="134"/>
    </font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12"/>
      <color theme="1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宋体"/>
      <charset val="134"/>
    </font>
    <font>
      <sz val="9"/>
      <color rgb="FF000000"/>
      <name val="仿宋_GB2312"/>
      <charset val="134"/>
    </font>
    <font>
      <sz val="6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u/>
      <sz val="9"/>
      <color rgb="FF80008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color rgb="FFFF0000"/>
      <name val="宋体"/>
      <charset val="134"/>
    </font>
    <font>
      <b/>
      <sz val="16"/>
      <color indexed="8"/>
      <name val="宋体"/>
      <charset val="134"/>
    </font>
    <font>
      <u/>
      <sz val="10"/>
      <color indexed="12"/>
      <name val="Arial"/>
      <charset val="134"/>
    </font>
    <font>
      <u/>
      <sz val="10"/>
      <color rgb="FF800080"/>
      <name val="宋体"/>
      <charset val="134"/>
    </font>
    <font>
      <sz val="11"/>
      <color rgb="FF000000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u/>
      <sz val="10"/>
      <color rgb="FF80008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0">
    <xf numFmtId="0" fontId="0" fillId="0" borderId="0"/>
    <xf numFmtId="42" fontId="1" fillId="0" borderId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2" fillId="9" borderId="3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/>
    <xf numFmtId="0" fontId="4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" fillId="30" borderId="36" applyNumberFormat="0" applyFont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4" fillId="0" borderId="33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51" fillId="25" borderId="37" applyNumberFormat="0" applyAlignment="0" applyProtection="0">
      <alignment vertical="center"/>
    </xf>
    <xf numFmtId="0" fontId="49" fillId="25" borderId="31" applyNumberFormat="0" applyAlignment="0" applyProtection="0">
      <alignment vertical="center"/>
    </xf>
    <xf numFmtId="0" fontId="47" fillId="19" borderId="34" applyNumberFormat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50" fillId="0" borderId="35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/>
    <xf numFmtId="0" fontId="48" fillId="2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0" borderId="0"/>
    <xf numFmtId="0" fontId="40" fillId="32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/>
    <xf numFmtId="0" fontId="40" fillId="15" borderId="0" applyNumberFormat="0" applyBorder="0" applyAlignment="0" applyProtection="0">
      <alignment vertical="center"/>
    </xf>
    <xf numFmtId="0" fontId="0" fillId="0" borderId="0"/>
    <xf numFmtId="0" fontId="37" fillId="1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/>
    <xf numFmtId="0" fontId="40" fillId="11" borderId="0" applyNumberFormat="0" applyBorder="0" applyAlignment="0" applyProtection="0">
      <alignment vertical="center"/>
    </xf>
    <xf numFmtId="0" fontId="0" fillId="0" borderId="0"/>
    <xf numFmtId="0" fontId="37" fillId="31" borderId="0" applyNumberFormat="0" applyBorder="0" applyAlignment="0" applyProtection="0">
      <alignment vertical="center"/>
    </xf>
    <xf numFmtId="0" fontId="0" fillId="0" borderId="0"/>
    <xf numFmtId="0" fontId="4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2" fillId="0" borderId="0">
      <alignment vertical="center"/>
    </xf>
  </cellStyleXfs>
  <cellXfs count="22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justify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textRotation="255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0" fillId="0" borderId="0" xfId="0" applyFill="1"/>
    <xf numFmtId="0" fontId="11" fillId="0" borderId="0" xfId="0" applyFont="1" applyBorder="1" applyAlignment="1" applyProtection="1"/>
    <xf numFmtId="0" fontId="12" fillId="0" borderId="0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 vertical="center"/>
    </xf>
    <xf numFmtId="0" fontId="15" fillId="0" borderId="8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vertical="center"/>
    </xf>
    <xf numFmtId="0" fontId="15" fillId="0" borderId="10" xfId="0" applyFont="1" applyBorder="1" applyAlignment="1" applyProtection="1">
      <alignment vertical="center" wrapText="1"/>
    </xf>
    <xf numFmtId="0" fontId="7" fillId="0" borderId="8" xfId="0" applyNumberFormat="1" applyFont="1" applyFill="1" applyBorder="1" applyAlignment="1" applyProtection="1">
      <alignment horizontal="left" vertical="center"/>
    </xf>
    <xf numFmtId="180" fontId="7" fillId="0" borderId="1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/>
    <xf numFmtId="0" fontId="16" fillId="0" borderId="0" xfId="0" applyFont="1"/>
    <xf numFmtId="0" fontId="7" fillId="0" borderId="0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7" fillId="0" borderId="0" xfId="0" applyFont="1" applyBorder="1" applyAlignment="1" applyProtection="1">
      <alignment vertical="center" wrapText="1"/>
    </xf>
    <xf numFmtId="0" fontId="17" fillId="0" borderId="0" xfId="0" applyFont="1" applyBorder="1" applyAlignment="1" applyProtection="1"/>
    <xf numFmtId="0" fontId="14" fillId="0" borderId="11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178" fontId="18" fillId="0" borderId="11" xfId="0" applyNumberFormat="1" applyFont="1" applyFill="1" applyBorder="1" applyAlignment="1" applyProtection="1">
      <alignment horizontal="center" vertical="center"/>
    </xf>
    <xf numFmtId="0" fontId="18" fillId="0" borderId="12" xfId="0" applyNumberFormat="1" applyFont="1" applyFill="1" applyBorder="1" applyAlignment="1" applyProtection="1">
      <alignment horizontal="left" vertical="center"/>
    </xf>
    <xf numFmtId="181" fontId="18" fillId="0" borderId="12" xfId="0" applyNumberFormat="1" applyFont="1" applyFill="1" applyBorder="1" applyAlignment="1" applyProtection="1">
      <alignment horizontal="right" vertical="center"/>
    </xf>
    <xf numFmtId="181" fontId="18" fillId="0" borderId="13" xfId="0" applyNumberFormat="1" applyFont="1" applyFill="1" applyBorder="1" applyAlignment="1" applyProtection="1">
      <alignment horizontal="right" vertical="center"/>
    </xf>
    <xf numFmtId="178" fontId="14" fillId="0" borderId="11" xfId="0" applyNumberFormat="1" applyFont="1" applyFill="1" applyBorder="1" applyAlignment="1" applyProtection="1">
      <alignment horizontal="center" vertical="center"/>
    </xf>
    <xf numFmtId="0" fontId="14" fillId="0" borderId="12" xfId="0" applyNumberFormat="1" applyFont="1" applyFill="1" applyBorder="1" applyAlignment="1" applyProtection="1">
      <alignment horizontal="left" vertical="center"/>
    </xf>
    <xf numFmtId="181" fontId="14" fillId="0" borderId="12" xfId="0" applyNumberFormat="1" applyFont="1" applyFill="1" applyBorder="1" applyAlignment="1" applyProtection="1">
      <alignment horizontal="right" vertical="center"/>
    </xf>
    <xf numFmtId="181" fontId="14" fillId="0" borderId="13" xfId="0" applyNumberFormat="1" applyFont="1" applyFill="1" applyBorder="1" applyAlignment="1" applyProtection="1">
      <alignment horizontal="right" vertical="center"/>
    </xf>
    <xf numFmtId="178" fontId="14" fillId="0" borderId="14" xfId="0" applyNumberFormat="1" applyFont="1" applyFill="1" applyBorder="1" applyAlignment="1" applyProtection="1">
      <alignment horizontal="center" vertical="center"/>
    </xf>
    <xf numFmtId="0" fontId="14" fillId="0" borderId="15" xfId="0" applyNumberFormat="1" applyFont="1" applyFill="1" applyBorder="1" applyAlignment="1" applyProtection="1">
      <alignment horizontal="left" vertical="center"/>
    </xf>
    <xf numFmtId="181" fontId="14" fillId="0" borderId="16" xfId="0" applyNumberFormat="1" applyFont="1" applyFill="1" applyBorder="1" applyAlignment="1" applyProtection="1">
      <alignment horizontal="right" vertical="center"/>
    </xf>
    <xf numFmtId="181" fontId="14" fillId="0" borderId="17" xfId="0" applyNumberFormat="1" applyFont="1" applyFill="1" applyBorder="1" applyAlignment="1" applyProtection="1">
      <alignment horizontal="right" vertical="center"/>
    </xf>
    <xf numFmtId="0" fontId="11" fillId="0" borderId="3" xfId="0" applyFont="1" applyBorder="1" applyAlignment="1" applyProtection="1"/>
    <xf numFmtId="0" fontId="11" fillId="0" borderId="18" xfId="0" applyFont="1" applyBorder="1" applyAlignment="1" applyProtection="1"/>
    <xf numFmtId="0" fontId="11" fillId="0" borderId="1" xfId="0" applyFont="1" applyBorder="1" applyAlignment="1" applyProtection="1"/>
    <xf numFmtId="178" fontId="14" fillId="0" borderId="1" xfId="0" applyNumberFormat="1" applyFont="1" applyFill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vertical="center" wrapText="1"/>
    </xf>
    <xf numFmtId="0" fontId="14" fillId="0" borderId="13" xfId="0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vertical="center"/>
    </xf>
    <xf numFmtId="49" fontId="18" fillId="0" borderId="11" xfId="0" applyNumberFormat="1" applyFont="1" applyFill="1" applyBorder="1" applyAlignment="1" applyProtection="1">
      <alignment vertical="center"/>
    </xf>
    <xf numFmtId="179" fontId="18" fillId="0" borderId="12" xfId="0" applyNumberFormat="1" applyFont="1" applyFill="1" applyBorder="1" applyAlignment="1" applyProtection="1">
      <alignment horizontal="center" vertical="center" wrapText="1"/>
    </xf>
    <xf numFmtId="4" fontId="18" fillId="0" borderId="12" xfId="0" applyNumberFormat="1" applyFont="1" applyFill="1" applyBorder="1" applyAlignment="1" applyProtection="1">
      <alignment horizontal="center" vertical="center" wrapText="1"/>
    </xf>
    <xf numFmtId="179" fontId="18" fillId="0" borderId="13" xfId="0" applyNumberFormat="1" applyFont="1" applyFill="1" applyBorder="1" applyAlignment="1" applyProtection="1">
      <alignment horizontal="center" vertical="center" wrapText="1"/>
    </xf>
    <xf numFmtId="179" fontId="18" fillId="0" borderId="12" xfId="0" applyNumberFormat="1" applyFont="1" applyFill="1" applyBorder="1" applyAlignment="1" applyProtection="1">
      <alignment horizontal="right" vertical="center" wrapText="1"/>
    </xf>
    <xf numFmtId="4" fontId="18" fillId="0" borderId="12" xfId="0" applyNumberFormat="1" applyFont="1" applyFill="1" applyBorder="1" applyAlignment="1" applyProtection="1">
      <alignment horizontal="right" vertical="center" wrapText="1"/>
    </xf>
    <xf numFmtId="179" fontId="18" fillId="0" borderId="13" xfId="0" applyNumberFormat="1" applyFont="1" applyFill="1" applyBorder="1" applyAlignment="1" applyProtection="1">
      <alignment horizontal="right" vertical="center" wrapText="1"/>
    </xf>
    <xf numFmtId="49" fontId="14" fillId="0" borderId="11" xfId="0" applyNumberFormat="1" applyFont="1" applyFill="1" applyBorder="1" applyAlignment="1" applyProtection="1">
      <alignment vertical="center"/>
    </xf>
    <xf numFmtId="179" fontId="14" fillId="0" borderId="12" xfId="0" applyNumberFormat="1" applyFont="1" applyFill="1" applyBorder="1" applyAlignment="1" applyProtection="1">
      <alignment horizontal="right" vertical="center" wrapText="1"/>
    </xf>
    <xf numFmtId="4" fontId="14" fillId="0" borderId="12" xfId="0" applyNumberFormat="1" applyFont="1" applyFill="1" applyBorder="1" applyAlignment="1" applyProtection="1">
      <alignment horizontal="right" vertical="center" wrapText="1"/>
    </xf>
    <xf numFmtId="179" fontId="14" fillId="0" borderId="13" xfId="0" applyNumberFormat="1" applyFont="1" applyFill="1" applyBorder="1" applyAlignment="1" applyProtection="1">
      <alignment horizontal="right" vertical="center" wrapText="1"/>
    </xf>
    <xf numFmtId="49" fontId="13" fillId="0" borderId="0" xfId="0" applyNumberFormat="1" applyFont="1" applyBorder="1" applyAlignment="1" applyProtection="1">
      <alignment horizontal="center" vertical="center"/>
    </xf>
    <xf numFmtId="49" fontId="14" fillId="0" borderId="11" xfId="0" applyNumberFormat="1" applyFont="1" applyBorder="1" applyAlignment="1" applyProtection="1">
      <alignment horizontal="center" vertical="center"/>
    </xf>
    <xf numFmtId="0" fontId="14" fillId="0" borderId="19" xfId="0" applyFont="1" applyBorder="1" applyAlignment="1" applyProtection="1">
      <alignment horizontal="center" vertical="center"/>
    </xf>
    <xf numFmtId="0" fontId="14" fillId="0" borderId="20" xfId="0" applyFont="1" applyBorder="1" applyAlignment="1" applyProtection="1">
      <alignment horizontal="center" vertical="center"/>
    </xf>
    <xf numFmtId="0" fontId="14" fillId="0" borderId="21" xfId="0" applyFont="1" applyBorder="1" applyAlignment="1" applyProtection="1">
      <alignment horizontal="center" vertical="center"/>
    </xf>
    <xf numFmtId="49" fontId="18" fillId="0" borderId="11" xfId="0" applyNumberFormat="1" applyFont="1" applyFill="1" applyBorder="1" applyAlignment="1" applyProtection="1">
      <alignment horizontal="left" vertical="center"/>
    </xf>
    <xf numFmtId="180" fontId="18" fillId="0" borderId="11" xfId="0" applyNumberFormat="1" applyFont="1" applyFill="1" applyBorder="1" applyAlignment="1" applyProtection="1">
      <alignment horizontal="right" vertical="center"/>
    </xf>
    <xf numFmtId="180" fontId="18" fillId="0" borderId="22" xfId="0" applyNumberFormat="1" applyFont="1" applyFill="1" applyBorder="1" applyAlignment="1" applyProtection="1">
      <alignment horizontal="right" vertical="center"/>
    </xf>
    <xf numFmtId="49" fontId="14" fillId="0" borderId="11" xfId="0" applyNumberFormat="1" applyFont="1" applyFill="1" applyBorder="1" applyAlignment="1" applyProtection="1">
      <alignment horizontal="left" vertical="center"/>
    </xf>
    <xf numFmtId="180" fontId="14" fillId="0" borderId="12" xfId="0" applyNumberFormat="1" applyFont="1" applyFill="1" applyBorder="1" applyAlignment="1" applyProtection="1">
      <alignment horizontal="right" vertical="center"/>
    </xf>
    <xf numFmtId="4" fontId="14" fillId="0" borderId="13" xfId="0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/>
    <xf numFmtId="0" fontId="0" fillId="0" borderId="0" xfId="0" applyBorder="1"/>
    <xf numFmtId="49" fontId="18" fillId="0" borderId="12" xfId="0" applyNumberFormat="1" applyFont="1" applyFill="1" applyBorder="1" applyAlignment="1" applyProtection="1">
      <alignment horizontal="left" vertical="center"/>
    </xf>
    <xf numFmtId="4" fontId="18" fillId="0" borderId="12" xfId="0" applyNumberFormat="1" applyFont="1" applyFill="1" applyBorder="1" applyAlignment="1" applyProtection="1">
      <alignment horizontal="right" vertical="center"/>
    </xf>
    <xf numFmtId="4" fontId="18" fillId="0" borderId="13" xfId="0" applyNumberFormat="1" applyFont="1" applyFill="1" applyBorder="1" applyAlignment="1" applyProtection="1">
      <alignment horizontal="right" vertical="center"/>
    </xf>
    <xf numFmtId="0" fontId="20" fillId="0" borderId="5" xfId="0" applyFont="1" applyFill="1" applyBorder="1" applyAlignment="1" applyProtection="1">
      <alignment horizontal="left" vertical="center"/>
    </xf>
    <xf numFmtId="180" fontId="18" fillId="0" borderId="12" xfId="0" applyNumberFormat="1" applyFont="1" applyFill="1" applyBorder="1" applyAlignment="1" applyProtection="1">
      <alignment horizontal="right" vertical="center"/>
    </xf>
    <xf numFmtId="0" fontId="20" fillId="0" borderId="4" xfId="0" applyFont="1" applyFill="1" applyBorder="1" applyAlignment="1" applyProtection="1">
      <alignment horizontal="left" vertical="center"/>
    </xf>
    <xf numFmtId="180" fontId="14" fillId="0" borderId="11" xfId="0" applyNumberFormat="1" applyFont="1" applyFill="1" applyBorder="1" applyAlignment="1" applyProtection="1">
      <alignment horizontal="right" vertical="center"/>
    </xf>
    <xf numFmtId="0" fontId="20" fillId="0" borderId="23" xfId="0" applyFont="1" applyFill="1" applyBorder="1" applyAlignment="1" applyProtection="1">
      <alignment horizontal="left" vertical="center"/>
    </xf>
    <xf numFmtId="49" fontId="20" fillId="0" borderId="23" xfId="0" applyNumberFormat="1" applyFont="1" applyFill="1" applyBorder="1" applyAlignment="1" applyProtection="1">
      <alignment vertical="center"/>
    </xf>
    <xf numFmtId="49" fontId="21" fillId="0" borderId="23" xfId="0" applyNumberFormat="1" applyFont="1" applyFill="1" applyBorder="1" applyAlignment="1" applyProtection="1">
      <alignment horizontal="left" vertical="center"/>
    </xf>
    <xf numFmtId="0" fontId="20" fillId="0" borderId="5" xfId="0" applyFont="1" applyFill="1" applyBorder="1" applyAlignment="1" applyProtection="1">
      <alignment vertical="center"/>
    </xf>
    <xf numFmtId="49" fontId="14" fillId="0" borderId="12" xfId="0" applyNumberFormat="1" applyFont="1" applyFill="1" applyBorder="1" applyAlignment="1" applyProtection="1">
      <alignment horizontal="left" vertical="center"/>
    </xf>
    <xf numFmtId="4" fontId="14" fillId="0" borderId="12" xfId="0" applyNumberFormat="1" applyFont="1" applyFill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vertical="center" wrapText="1"/>
    </xf>
    <xf numFmtId="0" fontId="23" fillId="0" borderId="24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right" vertical="center"/>
    </xf>
    <xf numFmtId="0" fontId="14" fillId="3" borderId="0" xfId="0" applyFont="1" applyFill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right" vertical="center"/>
    </xf>
    <xf numFmtId="0" fontId="14" fillId="0" borderId="22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left" vertical="center"/>
    </xf>
    <xf numFmtId="179" fontId="14" fillId="0" borderId="11" xfId="0" applyNumberFormat="1" applyFont="1" applyFill="1" applyBorder="1" applyAlignment="1" applyProtection="1">
      <alignment horizontal="right" vertical="center" wrapText="1"/>
    </xf>
    <xf numFmtId="0" fontId="14" fillId="0" borderId="12" xfId="0" applyFont="1" applyFill="1" applyBorder="1" applyAlignment="1" applyProtection="1">
      <alignment horizontal="left" vertical="center"/>
    </xf>
    <xf numFmtId="180" fontId="14" fillId="0" borderId="3" xfId="0" applyNumberFormat="1" applyFont="1" applyFill="1" applyBorder="1" applyAlignment="1" applyProtection="1">
      <alignment horizontal="right" vertical="center" wrapText="1"/>
    </xf>
    <xf numFmtId="0" fontId="14" fillId="0" borderId="0" xfId="0" applyFont="1" applyFill="1" applyBorder="1" applyAlignment="1" applyProtection="1">
      <alignment horizontal="right" vertical="center"/>
    </xf>
    <xf numFmtId="179" fontId="14" fillId="0" borderId="11" xfId="0" applyNumberFormat="1" applyFont="1" applyFill="1" applyBorder="1" applyAlignment="1" applyProtection="1">
      <alignment horizontal="right" wrapText="1"/>
    </xf>
    <xf numFmtId="0" fontId="14" fillId="0" borderId="11" xfId="0" applyFont="1" applyFill="1" applyBorder="1" applyAlignment="1" applyProtection="1">
      <alignment horizontal="right" vertical="center"/>
    </xf>
    <xf numFmtId="179" fontId="14" fillId="0" borderId="0" xfId="0" applyNumberFormat="1" applyFont="1" applyFill="1" applyBorder="1" applyAlignment="1" applyProtection="1">
      <alignment horizontal="right" vertical="center" wrapText="1"/>
    </xf>
    <xf numFmtId="0" fontId="14" fillId="0" borderId="0" xfId="0" applyFont="1" applyFill="1" applyBorder="1" applyAlignment="1" applyProtection="1">
      <alignment horizontal="left" vertical="center"/>
    </xf>
    <xf numFmtId="0" fontId="13" fillId="0" borderId="0" xfId="63" applyFont="1" applyBorder="1" applyAlignment="1" applyProtection="1">
      <alignment horizontal="center" vertical="center"/>
    </xf>
    <xf numFmtId="176" fontId="14" fillId="0" borderId="13" xfId="69" applyNumberFormat="1" applyFont="1" applyBorder="1" applyAlignment="1" applyProtection="1">
      <alignment horizontal="center" vertical="center"/>
    </xf>
    <xf numFmtId="0" fontId="14" fillId="0" borderId="16" xfId="0" applyFont="1" applyBorder="1" applyAlignment="1" applyProtection="1">
      <alignment horizontal="center" vertical="center"/>
    </xf>
    <xf numFmtId="0" fontId="14" fillId="0" borderId="3" xfId="0" applyNumberFormat="1" applyFont="1" applyBorder="1" applyAlignment="1" applyProtection="1">
      <alignment horizontal="center" vertical="center"/>
    </xf>
    <xf numFmtId="0" fontId="18" fillId="0" borderId="11" xfId="0" applyNumberFormat="1" applyFont="1" applyFill="1" applyBorder="1" applyAlignment="1" applyProtection="1">
      <alignment horizontal="left" vertical="center"/>
    </xf>
    <xf numFmtId="180" fontId="18" fillId="0" borderId="13" xfId="0" applyNumberFormat="1" applyFont="1" applyFill="1" applyBorder="1" applyAlignment="1" applyProtection="1">
      <alignment horizontal="right" vertical="center"/>
    </xf>
    <xf numFmtId="180" fontId="18" fillId="0" borderId="1" xfId="0" applyNumberFormat="1" applyFont="1" applyFill="1" applyBorder="1" applyAlignment="1" applyProtection="1">
      <alignment horizontal="right" vertical="center"/>
    </xf>
    <xf numFmtId="180" fontId="18" fillId="0" borderId="23" xfId="0" applyNumberFormat="1" applyFont="1" applyFill="1" applyBorder="1" applyAlignment="1" applyProtection="1">
      <alignment horizontal="right" vertical="center"/>
    </xf>
    <xf numFmtId="180" fontId="18" fillId="0" borderId="21" xfId="0" applyNumberFormat="1" applyFont="1" applyFill="1" applyBorder="1" applyAlignment="1" applyProtection="1">
      <alignment horizontal="right" vertical="center"/>
    </xf>
    <xf numFmtId="180" fontId="18" fillId="0" borderId="18" xfId="0" applyNumberFormat="1" applyFont="1" applyFill="1" applyBorder="1" applyAlignment="1" applyProtection="1">
      <alignment horizontal="right" vertical="center"/>
    </xf>
    <xf numFmtId="180" fontId="18" fillId="0" borderId="14" xfId="0" applyNumberFormat="1" applyFont="1" applyFill="1" applyBorder="1" applyAlignment="1" applyProtection="1">
      <alignment horizontal="right" vertical="center"/>
    </xf>
    <xf numFmtId="180" fontId="18" fillId="0" borderId="3" xfId="0" applyNumberFormat="1" applyFont="1" applyFill="1" applyBorder="1" applyAlignment="1" applyProtection="1">
      <alignment horizontal="right" vertical="center"/>
    </xf>
    <xf numFmtId="180" fontId="14" fillId="0" borderId="13" xfId="0" applyNumberFormat="1" applyFont="1" applyFill="1" applyBorder="1" applyAlignment="1" applyProtection="1">
      <alignment horizontal="right" vertical="center"/>
    </xf>
    <xf numFmtId="180" fontId="14" fillId="0" borderId="3" xfId="0" applyNumberFormat="1" applyFont="1" applyFill="1" applyBorder="1" applyAlignment="1" applyProtection="1">
      <alignment horizontal="right" vertical="center"/>
    </xf>
    <xf numFmtId="180" fontId="18" fillId="0" borderId="19" xfId="0" applyNumberFormat="1" applyFont="1" applyFill="1" applyBorder="1" applyAlignment="1" applyProtection="1">
      <alignment horizontal="right" vertical="center"/>
    </xf>
    <xf numFmtId="49" fontId="20" fillId="0" borderId="5" xfId="0" applyNumberFormat="1" applyFont="1" applyFill="1" applyBorder="1" applyAlignment="1" applyProtection="1">
      <alignment vertical="center"/>
    </xf>
    <xf numFmtId="0" fontId="14" fillId="0" borderId="11" xfId="0" applyNumberFormat="1" applyFont="1" applyFill="1" applyBorder="1" applyAlignment="1" applyProtection="1">
      <alignment horizontal="left" vertical="center"/>
    </xf>
    <xf numFmtId="0" fontId="13" fillId="0" borderId="0" xfId="0" applyFont="1" applyAlignment="1" applyProtection="1">
      <alignment horizontal="center" vertical="center"/>
    </xf>
    <xf numFmtId="0" fontId="13" fillId="0" borderId="25" xfId="0" applyFont="1" applyBorder="1" applyAlignment="1" applyProtection="1">
      <alignment horizontal="center" vertical="center"/>
    </xf>
    <xf numFmtId="0" fontId="14" fillId="0" borderId="26" xfId="0" applyFont="1" applyBorder="1" applyAlignment="1" applyProtection="1">
      <alignment horizontal="center" vertical="center"/>
    </xf>
    <xf numFmtId="0" fontId="14" fillId="0" borderId="27" xfId="0" applyFont="1" applyBorder="1" applyAlignment="1" applyProtection="1">
      <alignment horizontal="center" vertical="center"/>
    </xf>
    <xf numFmtId="49" fontId="14" fillId="0" borderId="4" xfId="0" applyNumberFormat="1" applyFont="1" applyFill="1" applyBorder="1" applyAlignment="1" applyProtection="1">
      <alignment vertical="center"/>
    </xf>
    <xf numFmtId="4" fontId="14" fillId="0" borderId="27" xfId="0" applyNumberFormat="1" applyFont="1" applyFill="1" applyBorder="1" applyAlignment="1" applyProtection="1">
      <alignment horizontal="right" vertical="center"/>
    </xf>
    <xf numFmtId="0" fontId="0" fillId="0" borderId="0" xfId="58" applyFill="1"/>
    <xf numFmtId="0" fontId="11" fillId="0" borderId="0" xfId="58" applyFont="1" applyBorder="1" applyAlignment="1" applyProtection="1"/>
    <xf numFmtId="0" fontId="0" fillId="0" borderId="0" xfId="58"/>
    <xf numFmtId="0" fontId="22" fillId="0" borderId="0" xfId="58" applyFont="1" applyBorder="1" applyAlignment="1" applyProtection="1">
      <alignment vertical="center" wrapText="1"/>
    </xf>
    <xf numFmtId="0" fontId="13" fillId="0" borderId="0" xfId="58" applyFont="1" applyBorder="1" applyAlignment="1" applyProtection="1">
      <alignment horizontal="center" vertical="center"/>
    </xf>
    <xf numFmtId="0" fontId="14" fillId="0" borderId="25" xfId="58" applyFont="1" applyBorder="1" applyAlignment="1" applyProtection="1">
      <alignment vertical="center"/>
    </xf>
    <xf numFmtId="0" fontId="14" fillId="0" borderId="25" xfId="58" applyFont="1" applyBorder="1" applyAlignment="1" applyProtection="1"/>
    <xf numFmtId="0" fontId="14" fillId="0" borderId="0" xfId="58" applyFont="1" applyBorder="1" applyAlignment="1" applyProtection="1"/>
    <xf numFmtId="0" fontId="14" fillId="0" borderId="0" xfId="58" applyFont="1" applyBorder="1" applyAlignment="1" applyProtection="1">
      <alignment horizontal="right" vertical="center"/>
    </xf>
    <xf numFmtId="0" fontId="14" fillId="0" borderId="26" xfId="58" applyFont="1" applyBorder="1" applyAlignment="1" applyProtection="1">
      <alignment horizontal="center" vertical="center"/>
    </xf>
    <xf numFmtId="0" fontId="14" fillId="0" borderId="28" xfId="58" applyFont="1" applyBorder="1" applyAlignment="1" applyProtection="1">
      <alignment horizontal="center" vertical="center"/>
    </xf>
    <xf numFmtId="0" fontId="14" fillId="0" borderId="27" xfId="58" applyFont="1" applyBorder="1" applyAlignment="1" applyProtection="1">
      <alignment horizontal="center" vertical="center"/>
    </xf>
    <xf numFmtId="0" fontId="14" fillId="0" borderId="4" xfId="58" applyFont="1" applyFill="1" applyBorder="1" applyAlignment="1" applyProtection="1">
      <alignment vertical="center"/>
    </xf>
    <xf numFmtId="180" fontId="14" fillId="0" borderId="28" xfId="58" applyNumberFormat="1" applyFont="1" applyFill="1" applyBorder="1" applyAlignment="1" applyProtection="1">
      <alignment horizontal="right" vertical="center"/>
    </xf>
    <xf numFmtId="180" fontId="14" fillId="0" borderId="28" xfId="58" applyNumberFormat="1" applyFont="1" applyFill="1" applyBorder="1" applyAlignment="1" applyProtection="1">
      <alignment vertical="center"/>
    </xf>
    <xf numFmtId="180" fontId="14" fillId="0" borderId="4" xfId="58" applyNumberFormat="1" applyFont="1" applyFill="1" applyBorder="1" applyAlignment="1" applyProtection="1">
      <alignment horizontal="right" vertical="center" wrapText="1"/>
    </xf>
    <xf numFmtId="0" fontId="11" fillId="0" borderId="0" xfId="58" applyFont="1" applyFill="1" applyBorder="1" applyAlignment="1" applyProtection="1"/>
    <xf numFmtId="180" fontId="14" fillId="0" borderId="28" xfId="58" applyNumberFormat="1" applyFont="1" applyFill="1" applyBorder="1" applyAlignment="1" applyProtection="1">
      <alignment horizontal="right" vertical="center" wrapText="1"/>
    </xf>
    <xf numFmtId="0" fontId="14" fillId="0" borderId="26" xfId="58" applyFont="1" applyFill="1" applyBorder="1" applyAlignment="1" applyProtection="1">
      <alignment vertical="center"/>
    </xf>
    <xf numFmtId="180" fontId="14" fillId="0" borderId="27" xfId="58" applyNumberFormat="1" applyFont="1" applyFill="1" applyBorder="1" applyAlignment="1" applyProtection="1">
      <alignment horizontal="right" vertical="center" wrapText="1"/>
    </xf>
    <xf numFmtId="180" fontId="14" fillId="0" borderId="27" xfId="58" applyNumberFormat="1" applyFont="1" applyFill="1" applyBorder="1" applyAlignment="1" applyProtection="1">
      <alignment vertical="center" wrapText="1"/>
    </xf>
    <xf numFmtId="180" fontId="14" fillId="0" borderId="4" xfId="58" applyNumberFormat="1" applyFont="1" applyFill="1" applyBorder="1" applyAlignment="1" applyProtection="1">
      <alignment vertical="center" wrapText="1"/>
    </xf>
    <xf numFmtId="0" fontId="14" fillId="0" borderId="4" xfId="58" applyFont="1" applyBorder="1" applyAlignment="1" applyProtection="1">
      <alignment vertical="center"/>
    </xf>
    <xf numFmtId="180" fontId="14" fillId="0" borderId="28" xfId="58" applyNumberFormat="1" applyFont="1" applyBorder="1" applyAlignment="1" applyProtection="1">
      <alignment vertical="center"/>
    </xf>
    <xf numFmtId="180" fontId="14" fillId="0" borderId="4" xfId="58" applyNumberFormat="1" applyFont="1" applyBorder="1" applyAlignment="1" applyProtection="1"/>
    <xf numFmtId="0" fontId="14" fillId="0" borderId="4" xfId="58" applyFont="1" applyFill="1" applyBorder="1" applyAlignment="1" applyProtection="1">
      <alignment horizontal="center" vertical="center"/>
    </xf>
    <xf numFmtId="180" fontId="14" fillId="0" borderId="28" xfId="58" applyNumberFormat="1" applyFont="1" applyFill="1" applyBorder="1" applyAlignment="1" applyProtection="1">
      <alignment horizontal="center" vertical="center"/>
    </xf>
    <xf numFmtId="0" fontId="14" fillId="0" borderId="4" xfId="58" applyFont="1" applyBorder="1" applyAlignment="1" applyProtection="1">
      <alignment horizontal="center" vertical="center"/>
    </xf>
    <xf numFmtId="180" fontId="14" fillId="0" borderId="28" xfId="58" applyNumberFormat="1" applyFont="1" applyBorder="1" applyAlignment="1" applyProtection="1">
      <alignment horizontal="center" vertical="center"/>
    </xf>
    <xf numFmtId="4" fontId="25" fillId="0" borderId="28" xfId="58" applyNumberFormat="1" applyFont="1" applyFill="1" applyBorder="1" applyAlignment="1" applyProtection="1">
      <alignment horizontal="right" vertical="center" wrapText="1"/>
    </xf>
    <xf numFmtId="182" fontId="14" fillId="0" borderId="28" xfId="58" applyNumberFormat="1" applyFont="1" applyFill="1" applyBorder="1" applyAlignment="1" applyProtection="1">
      <alignment horizontal="right" vertical="center" wrapText="1"/>
    </xf>
    <xf numFmtId="180" fontId="14" fillId="0" borderId="4" xfId="58" applyNumberFormat="1" applyFont="1" applyFill="1" applyBorder="1" applyAlignment="1" applyProtection="1"/>
    <xf numFmtId="180" fontId="14" fillId="0" borderId="28" xfId="58" applyNumberFormat="1" applyFont="1" applyBorder="1" applyAlignment="1" applyProtection="1">
      <alignment horizontal="right" vertical="center" wrapText="1"/>
    </xf>
    <xf numFmtId="180" fontId="14" fillId="0" borderId="28" xfId="58" applyNumberFormat="1" applyFont="1" applyBorder="1" applyAlignment="1" applyProtection="1"/>
    <xf numFmtId="0" fontId="14" fillId="0" borderId="4" xfId="58" applyFont="1" applyBorder="1" applyAlignment="1" applyProtection="1"/>
    <xf numFmtId="180" fontId="14" fillId="0" borderId="1" xfId="58" applyNumberFormat="1" applyFont="1" applyFill="1" applyBorder="1" applyAlignment="1" applyProtection="1">
      <alignment horizontal="right" vertical="center" wrapText="1"/>
    </xf>
    <xf numFmtId="180" fontId="14" fillId="0" borderId="4" xfId="58" applyNumberFormat="1" applyFont="1" applyFill="1" applyBorder="1" applyAlignment="1" applyProtection="1">
      <alignment horizontal="center" vertical="center"/>
    </xf>
    <xf numFmtId="180" fontId="14" fillId="0" borderId="27" xfId="58" applyNumberFormat="1" applyFont="1" applyFill="1" applyBorder="1" applyAlignment="1" applyProtection="1">
      <alignment horizontal="right" vertical="center"/>
    </xf>
    <xf numFmtId="0" fontId="26" fillId="0" borderId="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12" fillId="0" borderId="11" xfId="11" applyFont="1" applyBorder="1" applyAlignment="1" applyProtection="1">
      <alignment vertical="center" wrapText="1"/>
    </xf>
    <xf numFmtId="0" fontId="7" fillId="0" borderId="13" xfId="0" applyFont="1" applyBorder="1" applyAlignment="1" applyProtection="1">
      <alignment vertical="center"/>
    </xf>
    <xf numFmtId="0" fontId="12" fillId="0" borderId="11" xfId="11" applyFont="1" applyBorder="1" applyAlignment="1" applyProtection="1">
      <alignment vertical="center"/>
    </xf>
    <xf numFmtId="0" fontId="12" fillId="0" borderId="19" xfId="11" applyFont="1" applyBorder="1" applyAlignment="1" applyProtection="1">
      <alignment vertical="center" wrapText="1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/>
    <xf numFmtId="0" fontId="27" fillId="0" borderId="19" xfId="11" applyBorder="1" applyAlignment="1" applyProtection="1">
      <alignment vertical="center" wrapText="1"/>
    </xf>
    <xf numFmtId="0" fontId="28" fillId="0" borderId="29" xfId="11" applyFont="1" applyBorder="1" applyAlignment="1" applyProtection="1"/>
    <xf numFmtId="0" fontId="29" fillId="0" borderId="0" xfId="0" applyFont="1" applyBorder="1" applyAlignment="1" applyProtection="1"/>
    <xf numFmtId="0" fontId="30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vertical="center"/>
    </xf>
    <xf numFmtId="0" fontId="32" fillId="0" borderId="0" xfId="0" applyFont="1" applyBorder="1" applyAlignment="1" applyProtection="1">
      <alignment vertical="center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  <cellStyle name="常规 5" xfId="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tabSelected="1" workbookViewId="0">
      <selection activeCell="G17" sqref="G17"/>
    </sheetView>
  </sheetViews>
  <sheetFormatPr defaultColWidth="9" defaultRowHeight="12.75" customHeight="1"/>
  <cols>
    <col min="1" max="2" width="17.1428571428571" style="44" customWidth="1"/>
    <col min="3" max="9" width="15.1428571428571" style="44" customWidth="1"/>
    <col min="10" max="10" width="9" style="44" customWidth="1"/>
  </cols>
  <sheetData>
    <row r="1" ht="21" customHeight="1" spans="1:1">
      <c r="A1" s="210" t="s">
        <v>0</v>
      </c>
    </row>
    <row r="2" ht="14.25" customHeight="1" spans="1:10">
      <c r="A2" s="211"/>
      <c r="B2"/>
      <c r="C2"/>
      <c r="D2"/>
      <c r="E2"/>
      <c r="F2"/>
      <c r="G2"/>
      <c r="H2"/>
      <c r="I2"/>
      <c r="J2"/>
    </row>
    <row r="3" ht="18.75" customHeight="1" spans="1:10">
      <c r="A3" s="212"/>
      <c r="B3" s="212"/>
      <c r="C3" s="212"/>
      <c r="D3" s="212"/>
      <c r="E3" s="212"/>
      <c r="F3" s="212"/>
      <c r="G3" s="212"/>
      <c r="H3" s="212"/>
      <c r="I3" s="212"/>
      <c r="J3"/>
    </row>
    <row r="4" ht="16.5" customHeight="1" spans="1:10">
      <c r="A4" s="212"/>
      <c r="B4" s="212"/>
      <c r="C4" s="212"/>
      <c r="D4" s="212"/>
      <c r="E4" s="212"/>
      <c r="F4" s="212"/>
      <c r="G4" s="212"/>
      <c r="H4" s="212"/>
      <c r="I4" s="212"/>
      <c r="J4"/>
    </row>
    <row r="5" ht="14.25" customHeight="1" spans="1:10">
      <c r="A5" s="212"/>
      <c r="B5" s="212"/>
      <c r="C5" s="212"/>
      <c r="D5" s="212"/>
      <c r="E5" s="212"/>
      <c r="F5" s="212"/>
      <c r="G5" s="212"/>
      <c r="H5" s="212"/>
      <c r="I5" s="212"/>
      <c r="J5"/>
    </row>
    <row r="6" ht="14.25" customHeight="1" spans="1:10">
      <c r="A6" s="212"/>
      <c r="B6" s="212"/>
      <c r="C6" s="212"/>
      <c r="D6" s="212"/>
      <c r="E6" s="212"/>
      <c r="F6" s="212"/>
      <c r="G6" s="212"/>
      <c r="H6" s="212"/>
      <c r="I6" s="212"/>
      <c r="J6"/>
    </row>
    <row r="7" ht="14.25" customHeight="1" spans="1:10">
      <c r="A7" s="212"/>
      <c r="B7" s="212"/>
      <c r="C7" s="212"/>
      <c r="D7" s="212"/>
      <c r="E7" s="212"/>
      <c r="F7" s="212"/>
      <c r="G7" s="212"/>
      <c r="H7" s="212"/>
      <c r="I7" s="212"/>
      <c r="J7"/>
    </row>
    <row r="8" ht="14.25" customHeight="1" spans="1:10">
      <c r="A8" s="213" t="s">
        <v>1</v>
      </c>
      <c r="B8" s="213"/>
      <c r="C8" s="213"/>
      <c r="D8" s="213"/>
      <c r="E8" s="212"/>
      <c r="F8" s="212"/>
      <c r="G8" s="212"/>
      <c r="H8" s="212"/>
      <c r="I8" s="212"/>
      <c r="J8"/>
    </row>
    <row r="9" ht="33" customHeight="1" spans="1:10">
      <c r="A9" s="214" t="s">
        <v>2</v>
      </c>
      <c r="B9" s="214"/>
      <c r="C9" s="214"/>
      <c r="D9" s="214"/>
      <c r="E9" s="214"/>
      <c r="F9" s="214"/>
      <c r="G9" s="214"/>
      <c r="H9" s="214"/>
      <c r="I9" s="219"/>
      <c r="J9"/>
    </row>
    <row r="10" ht="14.25" customHeight="1" spans="1:10">
      <c r="A10" s="212"/>
      <c r="B10" s="212"/>
      <c r="C10" s="212"/>
      <c r="D10" s="212"/>
      <c r="E10" s="212"/>
      <c r="F10" s="212"/>
      <c r="G10" s="212"/>
      <c r="H10" s="212"/>
      <c r="I10" s="212"/>
      <c r="J10"/>
    </row>
    <row r="11" ht="14.25" customHeight="1" spans="1:10">
      <c r="A11" s="212"/>
      <c r="B11" s="212"/>
      <c r="C11" s="212"/>
      <c r="D11" s="212"/>
      <c r="E11" s="212"/>
      <c r="F11" s="212"/>
      <c r="G11" s="212"/>
      <c r="H11" s="212"/>
      <c r="I11" s="212"/>
      <c r="J11"/>
    </row>
    <row r="12" ht="14.25" customHeight="1" spans="1:10">
      <c r="A12" s="212"/>
      <c r="B12" s="212"/>
      <c r="C12" s="212"/>
      <c r="D12" s="212"/>
      <c r="E12" s="212"/>
      <c r="F12" s="212"/>
      <c r="G12" s="212"/>
      <c r="H12" s="212"/>
      <c r="I12" s="212"/>
      <c r="J12"/>
    </row>
    <row r="13" ht="14.25" customHeight="1" spans="1:10">
      <c r="A13" s="212"/>
      <c r="B13" s="212"/>
      <c r="C13" s="212"/>
      <c r="D13" s="212"/>
      <c r="E13" s="212"/>
      <c r="F13" s="212"/>
      <c r="G13" s="212"/>
      <c r="H13" s="212"/>
      <c r="I13" s="212"/>
      <c r="J13"/>
    </row>
    <row r="14" ht="14.25" customHeight="1" spans="1:10">
      <c r="A14" s="212"/>
      <c r="B14" s="212"/>
      <c r="C14" s="212"/>
      <c r="D14" s="212"/>
      <c r="E14" s="212"/>
      <c r="F14" s="212"/>
      <c r="G14" s="212"/>
      <c r="H14" s="212"/>
      <c r="I14" s="212"/>
      <c r="J14"/>
    </row>
    <row r="15" ht="14.25" customHeight="1" spans="1:10">
      <c r="A15" s="212"/>
      <c r="B15" s="212"/>
      <c r="C15" s="212"/>
      <c r="D15" s="212"/>
      <c r="E15" s="212"/>
      <c r="F15" s="212"/>
      <c r="G15" s="212"/>
      <c r="H15" s="212"/>
      <c r="I15" s="212"/>
      <c r="J15"/>
    </row>
    <row r="16" ht="14.25" customHeight="1" spans="1:10">
      <c r="A16" s="212"/>
      <c r="B16" s="212"/>
      <c r="C16" s="212"/>
      <c r="D16" s="212"/>
      <c r="E16" s="212"/>
      <c r="F16" s="212"/>
      <c r="G16" s="212"/>
      <c r="H16" s="212"/>
      <c r="I16" s="212"/>
      <c r="J16"/>
    </row>
    <row r="17" ht="14.25" customHeight="1" spans="1:10">
      <c r="A17" s="212"/>
      <c r="B17" s="212"/>
      <c r="C17" s="212"/>
      <c r="D17" s="212"/>
      <c r="E17" s="212"/>
      <c r="F17" s="212"/>
      <c r="G17" s="212"/>
      <c r="H17" s="212"/>
      <c r="I17" s="212"/>
      <c r="J17"/>
    </row>
    <row r="18" ht="14.25" customHeight="1" spans="1:10">
      <c r="A18" s="212"/>
      <c r="B18" s="212"/>
      <c r="C18" s="212"/>
      <c r="D18" s="212"/>
      <c r="E18" s="212"/>
      <c r="F18" s="212"/>
      <c r="G18" s="212"/>
      <c r="H18" s="212"/>
      <c r="I18" s="212"/>
      <c r="J18"/>
    </row>
    <row r="19" ht="14.25" customHeight="1" spans="1:10">
      <c r="A19" s="215" t="s">
        <v>3</v>
      </c>
      <c r="B19" s="215"/>
      <c r="C19" s="215"/>
      <c r="D19" s="215"/>
      <c r="E19" s="215"/>
      <c r="F19" s="215"/>
      <c r="G19" s="215"/>
      <c r="H19" s="215"/>
      <c r="I19" s="212"/>
      <c r="J19"/>
    </row>
    <row r="20" ht="14.25" customHeight="1" spans="1:10">
      <c r="A20" s="212"/>
      <c r="B20" s="212"/>
      <c r="C20" s="212"/>
      <c r="D20" s="212"/>
      <c r="E20" s="212"/>
      <c r="F20" s="212"/>
      <c r="G20" s="212"/>
      <c r="H20" s="212"/>
      <c r="I20" s="212"/>
      <c r="J20"/>
    </row>
    <row r="21" ht="14.25" customHeight="1" spans="1:10">
      <c r="A21" s="212"/>
      <c r="B21" s="212"/>
      <c r="C21" s="212"/>
      <c r="D21" s="212"/>
      <c r="E21" s="212"/>
      <c r="F21" s="212"/>
      <c r="G21" s="212"/>
      <c r="H21"/>
      <c r="I21" s="212"/>
      <c r="J21"/>
    </row>
    <row r="22" ht="14.25" customHeight="1" spans="1:10">
      <c r="A22" s="212"/>
      <c r="B22" s="212" t="s">
        <v>4</v>
      </c>
      <c r="C22" s="55" t="s">
        <v>5</v>
      </c>
      <c r="D22"/>
      <c r="E22" s="212" t="s">
        <v>6</v>
      </c>
      <c r="F22" s="216" t="s">
        <v>7</v>
      </c>
      <c r="G22" s="217" t="s">
        <v>8</v>
      </c>
      <c r="H22" s="216" t="s">
        <v>9</v>
      </c>
      <c r="I22" s="212"/>
      <c r="J22"/>
    </row>
    <row r="23" ht="15.75" customHeight="1" spans="1:10">
      <c r="A23"/>
      <c r="B23" s="218" t="s">
        <v>10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3">
    <mergeCell ref="A8:D8"/>
    <mergeCell ref="A9:H9"/>
    <mergeCell ref="A19:H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H13" sqref="H13"/>
    </sheetView>
  </sheetViews>
  <sheetFormatPr defaultColWidth="9" defaultRowHeight="12.75" customHeight="1" outlineLevelCol="3"/>
  <cols>
    <col min="1" max="1" width="9.14285714285714" style="44"/>
    <col min="2" max="2" width="65.2857142857143" style="44" customWidth="1"/>
    <col min="3" max="3" width="45.7142857142857" style="44" customWidth="1"/>
    <col min="4" max="4" width="9.14285714285714" style="44"/>
  </cols>
  <sheetData>
    <row r="1" ht="24.75" customHeight="1" spans="1:4">
      <c r="A1"/>
      <c r="B1"/>
      <c r="C1"/>
      <c r="D1"/>
    </row>
    <row r="2" ht="24.75" customHeight="1" spans="1:4">
      <c r="A2"/>
      <c r="B2" s="46" t="s">
        <v>11</v>
      </c>
      <c r="C2" s="46"/>
      <c r="D2"/>
    </row>
    <row r="3" ht="24.75" customHeight="1" spans="1:4">
      <c r="A3"/>
      <c r="B3" s="199"/>
      <c r="C3"/>
      <c r="D3"/>
    </row>
    <row r="4" ht="24.75" customHeight="1" spans="1:4">
      <c r="A4"/>
      <c r="B4" s="200" t="s">
        <v>12</v>
      </c>
      <c r="C4" s="201" t="s">
        <v>13</v>
      </c>
      <c r="D4"/>
    </row>
    <row r="5" ht="24.75" customHeight="1" spans="1:4">
      <c r="A5"/>
      <c r="B5" s="202" t="s">
        <v>14</v>
      </c>
      <c r="C5" s="203"/>
      <c r="D5"/>
    </row>
    <row r="6" ht="24.75" customHeight="1" spans="1:4">
      <c r="A6"/>
      <c r="B6" s="202" t="s">
        <v>15</v>
      </c>
      <c r="C6" s="203" t="s">
        <v>16</v>
      </c>
      <c r="D6"/>
    </row>
    <row r="7" ht="24.75" customHeight="1" spans="1:4">
      <c r="A7"/>
      <c r="B7" s="202" t="s">
        <v>17</v>
      </c>
      <c r="C7" s="203" t="s">
        <v>18</v>
      </c>
      <c r="D7"/>
    </row>
    <row r="8" ht="24.75" customHeight="1" spans="1:4">
      <c r="A8"/>
      <c r="B8" s="202" t="s">
        <v>19</v>
      </c>
      <c r="C8" s="203"/>
      <c r="D8"/>
    </row>
    <row r="9" ht="24.75" customHeight="1" spans="1:4">
      <c r="A9"/>
      <c r="B9" s="202" t="s">
        <v>20</v>
      </c>
      <c r="C9" s="203" t="s">
        <v>21</v>
      </c>
      <c r="D9"/>
    </row>
    <row r="10" ht="24.75" customHeight="1" spans="1:4">
      <c r="A10"/>
      <c r="B10" s="202" t="s">
        <v>22</v>
      </c>
      <c r="C10" s="203" t="s">
        <v>23</v>
      </c>
      <c r="D10"/>
    </row>
    <row r="11" ht="24.75" customHeight="1" spans="1:4">
      <c r="A11"/>
      <c r="B11" s="204" t="s">
        <v>24</v>
      </c>
      <c r="C11" s="203" t="s">
        <v>25</v>
      </c>
      <c r="D11"/>
    </row>
    <row r="12" ht="24.75" customHeight="1" spans="1:4">
      <c r="A12"/>
      <c r="B12" s="205" t="s">
        <v>26</v>
      </c>
      <c r="C12" s="206" t="s">
        <v>27</v>
      </c>
      <c r="D12"/>
    </row>
    <row r="13" ht="24.75" customHeight="1" spans="1:4">
      <c r="A13"/>
      <c r="B13" s="205" t="s">
        <v>28</v>
      </c>
      <c r="C13" s="207"/>
      <c r="D13"/>
    </row>
    <row r="14" ht="24.75" customHeight="1" spans="1:4">
      <c r="A14"/>
      <c r="B14" s="208" t="s">
        <v>29</v>
      </c>
      <c r="C14" s="207"/>
      <c r="D14"/>
    </row>
    <row r="15" ht="24.75" customHeight="1" spans="1:4">
      <c r="A15"/>
      <c r="B15" s="209" t="s">
        <v>30</v>
      </c>
      <c r="C15" s="207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部门预算项目支出绩效目标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topLeftCell="A7" workbookViewId="0">
      <selection activeCell="E38" sqref="E38"/>
    </sheetView>
  </sheetViews>
  <sheetFormatPr defaultColWidth="9.14285714285714" defaultRowHeight="12.75" customHeight="1" outlineLevelCol="4"/>
  <cols>
    <col min="1" max="1" width="29.7142857142857" style="162" customWidth="1"/>
    <col min="2" max="2" width="17.5714285714286" style="162" customWidth="1"/>
    <col min="3" max="3" width="28.5714285714286" style="162" customWidth="1"/>
    <col min="4" max="4" width="15.5714285714286" style="162" customWidth="1"/>
    <col min="5" max="5" width="31.2857142857143" style="162" customWidth="1"/>
    <col min="6" max="16384" width="9.14285714285714" style="163"/>
  </cols>
  <sheetData>
    <row r="1" ht="24.75" customHeight="1" spans="1:1">
      <c r="A1" s="164" t="s">
        <v>31</v>
      </c>
    </row>
    <row r="2" ht="24.75" customHeight="1" spans="1:4">
      <c r="A2" s="165" t="s">
        <v>32</v>
      </c>
      <c r="B2" s="165"/>
      <c r="C2" s="165"/>
      <c r="D2" s="165"/>
    </row>
    <row r="3" ht="24.75" customHeight="1" spans="1:4">
      <c r="A3" s="166"/>
      <c r="B3" s="167"/>
      <c r="C3" s="168"/>
      <c r="D3" s="169" t="s">
        <v>33</v>
      </c>
    </row>
    <row r="4" ht="24.75" customHeight="1" spans="1:4">
      <c r="A4" s="170" t="s">
        <v>34</v>
      </c>
      <c r="B4" s="171"/>
      <c r="C4" s="171" t="s">
        <v>35</v>
      </c>
      <c r="D4" s="172"/>
    </row>
    <row r="5" ht="24.75" customHeight="1" spans="1:4">
      <c r="A5" s="170" t="s">
        <v>36</v>
      </c>
      <c r="B5" s="171" t="s">
        <v>37</v>
      </c>
      <c r="C5" s="171" t="s">
        <v>36</v>
      </c>
      <c r="D5" s="172" t="s">
        <v>37</v>
      </c>
    </row>
    <row r="6" s="161" customFormat="1" ht="24.75" customHeight="1" spans="1:5">
      <c r="A6" s="173" t="s">
        <v>38</v>
      </c>
      <c r="B6" s="174">
        <v>860.33</v>
      </c>
      <c r="C6" s="175" t="s">
        <v>39</v>
      </c>
      <c r="D6" s="176"/>
      <c r="E6" s="177"/>
    </row>
    <row r="7" s="161" customFormat="1" ht="24.75" customHeight="1" spans="1:5">
      <c r="A7" s="173" t="s">
        <v>40</v>
      </c>
      <c r="B7" s="178">
        <v>0</v>
      </c>
      <c r="C7" s="175" t="s">
        <v>41</v>
      </c>
      <c r="D7" s="176">
        <v>0</v>
      </c>
      <c r="E7" s="177"/>
    </row>
    <row r="8" s="161" customFormat="1" ht="24.75" customHeight="1" spans="1:5">
      <c r="A8" s="179" t="s">
        <v>42</v>
      </c>
      <c r="B8" s="178">
        <v>0</v>
      </c>
      <c r="C8" s="175" t="s">
        <v>43</v>
      </c>
      <c r="D8" s="176">
        <v>0</v>
      </c>
      <c r="E8" s="177"/>
    </row>
    <row r="9" s="161" customFormat="1" ht="24.75" customHeight="1" spans="1:5">
      <c r="A9" s="173" t="s">
        <v>44</v>
      </c>
      <c r="B9" s="178">
        <v>0</v>
      </c>
      <c r="C9" s="175" t="s">
        <v>45</v>
      </c>
      <c r="D9" s="176">
        <v>0</v>
      </c>
      <c r="E9" s="177"/>
    </row>
    <row r="10" s="161" customFormat="1" ht="24.75" customHeight="1" spans="1:5">
      <c r="A10" s="173" t="s">
        <v>46</v>
      </c>
      <c r="B10" s="178">
        <v>0</v>
      </c>
      <c r="C10" s="175" t="s">
        <v>47</v>
      </c>
      <c r="D10" s="176">
        <v>0</v>
      </c>
      <c r="E10" s="177"/>
    </row>
    <row r="11" s="161" customFormat="1" ht="24.75" customHeight="1" spans="1:5">
      <c r="A11" s="179" t="s">
        <v>48</v>
      </c>
      <c r="B11" s="178">
        <v>0</v>
      </c>
      <c r="C11" s="175" t="s">
        <v>49</v>
      </c>
      <c r="D11" s="180">
        <v>0</v>
      </c>
      <c r="E11" s="177"/>
    </row>
    <row r="12" s="161" customFormat="1" ht="24.75" customHeight="1" spans="1:5">
      <c r="A12" s="179" t="s">
        <v>50</v>
      </c>
      <c r="B12" s="178">
        <v>0</v>
      </c>
      <c r="C12" s="175" t="s">
        <v>51</v>
      </c>
      <c r="D12" s="181">
        <v>0</v>
      </c>
      <c r="E12" s="177"/>
    </row>
    <row r="13" s="161" customFormat="1" ht="24.75" customHeight="1" spans="1:5">
      <c r="A13" s="173" t="s">
        <v>52</v>
      </c>
      <c r="B13" s="178">
        <v>0</v>
      </c>
      <c r="C13" s="175" t="s">
        <v>53</v>
      </c>
      <c r="D13" s="182">
        <v>36.22</v>
      </c>
      <c r="E13" s="177"/>
    </row>
    <row r="14" s="161" customFormat="1" ht="24.75" customHeight="1" spans="1:5">
      <c r="A14" s="173" t="s">
        <v>54</v>
      </c>
      <c r="B14" s="178">
        <v>0</v>
      </c>
      <c r="C14" s="175" t="s">
        <v>55</v>
      </c>
      <c r="D14" s="182">
        <v>0</v>
      </c>
      <c r="E14" s="177"/>
    </row>
    <row r="15" s="161" customFormat="1" ht="24.75" customHeight="1" spans="1:5">
      <c r="A15" s="179"/>
      <c r="B15" s="175"/>
      <c r="C15" s="175" t="s">
        <v>56</v>
      </c>
      <c r="D15" s="182">
        <v>17.5</v>
      </c>
      <c r="E15" s="177"/>
    </row>
    <row r="16" s="161" customFormat="1" ht="24.75" customHeight="1" spans="1:5">
      <c r="A16" s="179"/>
      <c r="B16" s="175"/>
      <c r="C16" s="175" t="s">
        <v>57</v>
      </c>
      <c r="D16" s="182">
        <v>510</v>
      </c>
      <c r="E16" s="177"/>
    </row>
    <row r="17" s="161" customFormat="1" ht="24.75" customHeight="1" spans="1:5">
      <c r="A17" s="173"/>
      <c r="B17" s="175"/>
      <c r="C17" s="175" t="s">
        <v>58</v>
      </c>
      <c r="D17" s="182">
        <v>0</v>
      </c>
      <c r="E17" s="177"/>
    </row>
    <row r="18" s="161" customFormat="1" ht="24.75" customHeight="1" spans="1:5">
      <c r="A18" s="173"/>
      <c r="B18" s="175"/>
      <c r="C18" s="175" t="s">
        <v>59</v>
      </c>
      <c r="D18" s="182">
        <v>271.93</v>
      </c>
      <c r="E18" s="177"/>
    </row>
    <row r="19" s="161" customFormat="1" ht="24.75" customHeight="1" spans="1:5">
      <c r="A19" s="173"/>
      <c r="B19" s="175"/>
      <c r="C19" s="175" t="s">
        <v>60</v>
      </c>
      <c r="D19" s="182">
        <v>0</v>
      </c>
      <c r="E19" s="177"/>
    </row>
    <row r="20" s="161" customFormat="1" ht="24.75" customHeight="1" spans="1:5">
      <c r="A20" s="173"/>
      <c r="B20" s="175"/>
      <c r="C20" s="175" t="s">
        <v>61</v>
      </c>
      <c r="D20" s="182">
        <v>0</v>
      </c>
      <c r="E20" s="177"/>
    </row>
    <row r="21" s="161" customFormat="1" ht="24.75" customHeight="1" spans="1:5">
      <c r="A21" s="173"/>
      <c r="B21" s="175"/>
      <c r="C21" s="175" t="s">
        <v>62</v>
      </c>
      <c r="D21" s="182">
        <v>0</v>
      </c>
      <c r="E21" s="177"/>
    </row>
    <row r="22" s="161" customFormat="1" ht="24.75" customHeight="1" spans="1:5">
      <c r="A22" s="173"/>
      <c r="B22" s="175"/>
      <c r="C22" s="175" t="s">
        <v>63</v>
      </c>
      <c r="D22" s="182">
        <v>0</v>
      </c>
      <c r="E22" s="177"/>
    </row>
    <row r="23" s="161" customFormat="1" ht="24.75" customHeight="1" spans="1:5">
      <c r="A23" s="173"/>
      <c r="B23" s="175"/>
      <c r="C23" s="175" t="s">
        <v>64</v>
      </c>
      <c r="D23" s="182">
        <v>0</v>
      </c>
      <c r="E23" s="177"/>
    </row>
    <row r="24" s="161" customFormat="1" ht="24.75" customHeight="1" spans="1:5">
      <c r="A24" s="173"/>
      <c r="B24" s="175"/>
      <c r="C24" s="175" t="s">
        <v>65</v>
      </c>
      <c r="D24" s="182">
        <v>0</v>
      </c>
      <c r="E24" s="177"/>
    </row>
    <row r="25" s="161" customFormat="1" ht="24.75" customHeight="1" spans="1:5">
      <c r="A25" s="173"/>
      <c r="B25" s="175"/>
      <c r="C25" s="175" t="s">
        <v>66</v>
      </c>
      <c r="D25" s="182">
        <v>24.68</v>
      </c>
      <c r="E25" s="177"/>
    </row>
    <row r="26" s="161" customFormat="1" ht="24.75" customHeight="1" spans="1:5">
      <c r="A26" s="173"/>
      <c r="B26" s="175"/>
      <c r="C26" s="175" t="s">
        <v>67</v>
      </c>
      <c r="D26" s="182">
        <v>0</v>
      </c>
      <c r="E26" s="177"/>
    </row>
    <row r="27" s="161" customFormat="1" ht="24.75" customHeight="1" spans="1:5">
      <c r="A27" s="173"/>
      <c r="B27" s="175"/>
      <c r="C27" s="175" t="s">
        <v>68</v>
      </c>
      <c r="D27" s="182"/>
      <c r="E27" s="177"/>
    </row>
    <row r="28" s="161" customFormat="1" ht="24.75" customHeight="1" spans="1:5">
      <c r="A28" s="173"/>
      <c r="B28" s="175"/>
      <c r="C28" s="175" t="s">
        <v>69</v>
      </c>
      <c r="D28" s="182">
        <v>0</v>
      </c>
      <c r="E28" s="177"/>
    </row>
    <row r="29" s="161" customFormat="1" ht="24.75" customHeight="1" spans="1:5">
      <c r="A29" s="173"/>
      <c r="B29" s="175"/>
      <c r="C29" s="175" t="s">
        <v>70</v>
      </c>
      <c r="D29" s="182">
        <v>0</v>
      </c>
      <c r="E29" s="177"/>
    </row>
    <row r="30" s="161" customFormat="1" ht="24.75" customHeight="1" spans="1:5">
      <c r="A30" s="173"/>
      <c r="B30" s="175"/>
      <c r="C30" s="175" t="s">
        <v>71</v>
      </c>
      <c r="D30" s="182">
        <v>0</v>
      </c>
      <c r="E30" s="177"/>
    </row>
    <row r="31" s="161" customFormat="1" ht="24.75" customHeight="1" spans="1:5">
      <c r="A31" s="173"/>
      <c r="B31" s="175"/>
      <c r="C31" s="175" t="s">
        <v>72</v>
      </c>
      <c r="D31" s="182">
        <v>0</v>
      </c>
      <c r="E31" s="177"/>
    </row>
    <row r="32" s="161" customFormat="1" ht="24.75" customHeight="1" spans="1:5">
      <c r="A32" s="173"/>
      <c r="B32" s="175"/>
      <c r="C32" s="175" t="s">
        <v>73</v>
      </c>
      <c r="D32" s="182">
        <v>0</v>
      </c>
      <c r="E32" s="177"/>
    </row>
    <row r="33" s="161" customFormat="1" ht="24.75" customHeight="1" spans="1:5">
      <c r="A33" s="173"/>
      <c r="B33" s="175"/>
      <c r="C33" s="175" t="s">
        <v>74</v>
      </c>
      <c r="D33" s="182">
        <v>0</v>
      </c>
      <c r="E33" s="177"/>
    </row>
    <row r="34" s="161" customFormat="1" ht="24.75" customHeight="1" spans="1:5">
      <c r="A34" s="173"/>
      <c r="B34" s="175"/>
      <c r="C34" s="175" t="s">
        <v>75</v>
      </c>
      <c r="D34" s="182">
        <v>0</v>
      </c>
      <c r="E34" s="177"/>
    </row>
    <row r="35" ht="24.75" customHeight="1" spans="1:4">
      <c r="A35" s="183"/>
      <c r="B35" s="184"/>
      <c r="C35" s="184"/>
      <c r="D35" s="185"/>
    </row>
    <row r="36" ht="24.75" customHeight="1" spans="1:4">
      <c r="A36" s="183"/>
      <c r="B36" s="184"/>
      <c r="C36" s="184"/>
      <c r="D36" s="185"/>
    </row>
    <row r="37" s="161" customFormat="1" ht="24.75" customHeight="1" spans="1:5">
      <c r="A37" s="186" t="s">
        <v>76</v>
      </c>
      <c r="B37" s="178">
        <f>SUM(B6:B14)</f>
        <v>860.33</v>
      </c>
      <c r="C37" s="187" t="s">
        <v>77</v>
      </c>
      <c r="D37" s="180">
        <f>SUM(D6:D34)</f>
        <v>860.33</v>
      </c>
      <c r="E37" s="177"/>
    </row>
    <row r="38" ht="24.75" customHeight="1" spans="1:4">
      <c r="A38" s="188"/>
      <c r="B38" s="184"/>
      <c r="C38" s="189"/>
      <c r="D38" s="185"/>
    </row>
    <row r="39" ht="24.75" customHeight="1" spans="1:4">
      <c r="A39" s="188"/>
      <c r="B39" s="184"/>
      <c r="C39" s="189"/>
      <c r="D39" s="185"/>
    </row>
    <row r="40" s="161" customFormat="1" ht="24.75" customHeight="1" spans="1:5">
      <c r="A40" s="173" t="s">
        <v>78</v>
      </c>
      <c r="B40" s="190">
        <v>0</v>
      </c>
      <c r="C40" s="175" t="s">
        <v>79</v>
      </c>
      <c r="D40" s="180">
        <v>0</v>
      </c>
      <c r="E40" s="177"/>
    </row>
    <row r="41" s="161" customFormat="1" ht="24.75" customHeight="1" spans="1:5">
      <c r="A41" s="173" t="s">
        <v>80</v>
      </c>
      <c r="B41" s="191">
        <v>0</v>
      </c>
      <c r="C41" s="175"/>
      <c r="D41" s="192"/>
      <c r="E41" s="177"/>
    </row>
    <row r="42" ht="24.75" customHeight="1" spans="1:4">
      <c r="A42" s="163"/>
      <c r="B42" s="193"/>
      <c r="C42" s="194"/>
      <c r="D42" s="185"/>
    </row>
    <row r="43" ht="24.75" customHeight="1" spans="1:4">
      <c r="A43" s="195"/>
      <c r="B43" s="193"/>
      <c r="C43" s="194"/>
      <c r="D43" s="185"/>
    </row>
    <row r="44" s="161" customFormat="1" ht="24.75" customHeight="1" spans="1:5">
      <c r="A44" s="186" t="s">
        <v>81</v>
      </c>
      <c r="B44" s="196">
        <f>B41+B40+B37</f>
        <v>860.33</v>
      </c>
      <c r="C44" s="197" t="s">
        <v>82</v>
      </c>
      <c r="D44" s="198">
        <f>D40+D37</f>
        <v>860.33</v>
      </c>
      <c r="E44" s="177"/>
    </row>
    <row r="45" ht="27" customHeight="1"/>
  </sheetData>
  <sheetProtection formatCells="0" formatColumns="0" formatRows="0"/>
  <protectedRanges>
    <protectedRange sqref="B6:B36" name="区域1"/>
    <protectedRange sqref="B40:B41" name="区域2"/>
    <protectedRange sqref="D6:D34" name="区域3"/>
    <protectedRange sqref="D40" name="区域4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3"/>
  <sheetViews>
    <sheetView showGridLines="0" showZeros="0" workbookViewId="0">
      <selection activeCell="C22" sqref="C22"/>
    </sheetView>
  </sheetViews>
  <sheetFormatPr defaultColWidth="9" defaultRowHeight="12.75" customHeight="1" outlineLevelCol="2"/>
  <cols>
    <col min="1" max="1" width="44.847619047619" style="44" customWidth="1"/>
    <col min="2" max="2" width="33.5714285714286" style="44" customWidth="1"/>
    <col min="3" max="3" width="31.2857142857143" style="44" customWidth="1"/>
  </cols>
  <sheetData>
    <row r="1" ht="24.75" customHeight="1" spans="1:2">
      <c r="A1" s="155" t="s">
        <v>83</v>
      </c>
      <c r="B1" s="155"/>
    </row>
    <row r="2" ht="24.75" customHeight="1" spans="1:2">
      <c r="A2" s="156"/>
      <c r="B2" s="156"/>
    </row>
    <row r="3" ht="23" customHeight="1" spans="1:2">
      <c r="A3" s="157" t="s">
        <v>36</v>
      </c>
      <c r="B3" s="158" t="s">
        <v>37</v>
      </c>
    </row>
    <row r="4" s="43" customFormat="1" ht="23" customHeight="1" spans="1:3">
      <c r="A4" s="159" t="s">
        <v>38</v>
      </c>
      <c r="B4" s="160">
        <f>SUM(B5:B10)</f>
        <v>860.33</v>
      </c>
      <c r="C4" s="54"/>
    </row>
    <row r="5" ht="23" customHeight="1" spans="1:2">
      <c r="A5" s="159" t="s">
        <v>84</v>
      </c>
      <c r="B5" s="160">
        <v>860.33</v>
      </c>
    </row>
    <row r="6" ht="23" customHeight="1" spans="1:2">
      <c r="A6" s="159" t="s">
        <v>85</v>
      </c>
      <c r="B6" s="160"/>
    </row>
    <row r="7" ht="23" customHeight="1" spans="1:2">
      <c r="A7" s="159" t="s">
        <v>86</v>
      </c>
      <c r="B7" s="160"/>
    </row>
    <row r="8" ht="23" customHeight="1" spans="1:2">
      <c r="A8" s="159" t="s">
        <v>87</v>
      </c>
      <c r="B8" s="160"/>
    </row>
    <row r="9" ht="23" customHeight="1" spans="1:2">
      <c r="A9" s="159" t="s">
        <v>88</v>
      </c>
      <c r="B9" s="160"/>
    </row>
    <row r="10" ht="23" customHeight="1" spans="1:2">
      <c r="A10" s="159" t="s">
        <v>89</v>
      </c>
      <c r="B10" s="160"/>
    </row>
    <row r="11" ht="23" customHeight="1" spans="1:2">
      <c r="A11" s="159" t="s">
        <v>40</v>
      </c>
      <c r="B11" s="160">
        <v>0</v>
      </c>
    </row>
    <row r="12" ht="23" customHeight="1" spans="1:2">
      <c r="A12" s="159" t="s">
        <v>42</v>
      </c>
      <c r="B12" s="160">
        <v>0</v>
      </c>
    </row>
    <row r="13" ht="23" customHeight="1" spans="1:2">
      <c r="A13" s="159" t="s">
        <v>44</v>
      </c>
      <c r="B13" s="160">
        <v>0</v>
      </c>
    </row>
    <row r="14" ht="23" customHeight="1" spans="1:2">
      <c r="A14" s="159" t="s">
        <v>46</v>
      </c>
      <c r="B14" s="160">
        <v>0</v>
      </c>
    </row>
    <row r="15" ht="23" customHeight="1" spans="1:2">
      <c r="A15" s="159" t="s">
        <v>48</v>
      </c>
      <c r="B15" s="160">
        <v>0</v>
      </c>
    </row>
    <row r="16" ht="23" customHeight="1" spans="1:2">
      <c r="A16" s="159" t="s">
        <v>50</v>
      </c>
      <c r="B16" s="160">
        <v>0</v>
      </c>
    </row>
    <row r="17" ht="23" customHeight="1" spans="1:2">
      <c r="A17" s="159" t="s">
        <v>52</v>
      </c>
      <c r="B17" s="160">
        <v>0</v>
      </c>
    </row>
    <row r="18" ht="23" customHeight="1" spans="1:2">
      <c r="A18" s="159" t="s">
        <v>54</v>
      </c>
      <c r="B18" s="160">
        <v>0</v>
      </c>
    </row>
    <row r="19" ht="23" customHeight="1" spans="1:2">
      <c r="A19" s="159" t="s">
        <v>90</v>
      </c>
      <c r="B19" s="160">
        <f>SUM(B4,B11:B18)</f>
        <v>860.33</v>
      </c>
    </row>
    <row r="20" ht="23" customHeight="1" spans="1:2">
      <c r="A20" s="159" t="s">
        <v>78</v>
      </c>
      <c r="B20" s="160">
        <f>SUM(B21,B25,B26)</f>
        <v>0</v>
      </c>
    </row>
    <row r="21" ht="23" customHeight="1" spans="1:2">
      <c r="A21" s="159" t="s">
        <v>91</v>
      </c>
      <c r="B21" s="160">
        <f>SUM(B22:B24)</f>
        <v>0</v>
      </c>
    </row>
    <row r="22" ht="23" customHeight="1" spans="1:2">
      <c r="A22" s="159" t="s">
        <v>92</v>
      </c>
      <c r="B22" s="160"/>
    </row>
    <row r="23" ht="23" customHeight="1" spans="1:2">
      <c r="A23" s="159" t="s">
        <v>93</v>
      </c>
      <c r="B23" s="160">
        <v>0</v>
      </c>
    </row>
    <row r="24" ht="23" customHeight="1" spans="1:2">
      <c r="A24" s="159" t="s">
        <v>94</v>
      </c>
      <c r="B24" s="160">
        <v>0</v>
      </c>
    </row>
    <row r="25" ht="23" customHeight="1" spans="1:2">
      <c r="A25" s="159" t="s">
        <v>95</v>
      </c>
      <c r="B25" s="160">
        <v>0</v>
      </c>
    </row>
    <row r="26" ht="23" customHeight="1" spans="1:2">
      <c r="A26" s="159" t="s">
        <v>96</v>
      </c>
      <c r="B26" s="160">
        <v>0</v>
      </c>
    </row>
    <row r="27" ht="23" customHeight="1" spans="1:2">
      <c r="A27" s="159" t="s">
        <v>80</v>
      </c>
      <c r="B27" s="160">
        <v>0</v>
      </c>
    </row>
    <row r="28" ht="23" customHeight="1" spans="1:2">
      <c r="A28" s="159" t="s">
        <v>97</v>
      </c>
      <c r="B28" s="160">
        <f>SUM(B29:B31)</f>
        <v>0</v>
      </c>
    </row>
    <row r="29" ht="23" customHeight="1" spans="1:2">
      <c r="A29" s="159" t="s">
        <v>98</v>
      </c>
      <c r="B29" s="160">
        <v>0</v>
      </c>
    </row>
    <row r="30" ht="23" customHeight="1" spans="1:2">
      <c r="A30" s="159" t="s">
        <v>99</v>
      </c>
      <c r="B30" s="160">
        <v>0</v>
      </c>
    </row>
    <row r="31" ht="23" customHeight="1" spans="1:2">
      <c r="A31" s="159" t="s">
        <v>100</v>
      </c>
      <c r="B31" s="160">
        <v>0</v>
      </c>
    </row>
    <row r="32" ht="23" customHeight="1" spans="1:2">
      <c r="A32" s="159" t="s">
        <v>101</v>
      </c>
      <c r="B32" s="160">
        <v>0</v>
      </c>
    </row>
    <row r="33" ht="23" customHeight="1" spans="1:2">
      <c r="A33" s="159" t="s">
        <v>102</v>
      </c>
      <c r="B33" s="160">
        <f>SUM(B19,B20,B27)</f>
        <v>860.33</v>
      </c>
    </row>
  </sheetData>
  <sheetProtection formatCells="0" formatColumns="0" formatRows="0"/>
  <protectedRanges>
    <protectedRange sqref="B5:B18" name="区域1"/>
    <protectedRange sqref="B22:B26" name="区域2"/>
    <protectedRange sqref="B29:B32" name="区域3"/>
  </protectedRanges>
  <mergeCells count="1">
    <mergeCell ref="A1:B2"/>
  </mergeCell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showZeros="0" workbookViewId="0">
      <selection activeCell="C7" sqref="C7:C22"/>
    </sheetView>
  </sheetViews>
  <sheetFormatPr defaultColWidth="9" defaultRowHeight="12.75" customHeight="1" outlineLevelCol="6"/>
  <cols>
    <col min="1" max="1" width="36.5714285714286" style="44" customWidth="1"/>
    <col min="2" max="4" width="15.2190476190476" style="44" customWidth="1"/>
    <col min="5" max="5" width="16.2190476190476" style="44" customWidth="1"/>
    <col min="6" max="7" width="6.84761904761905" style="44" customWidth="1"/>
  </cols>
  <sheetData>
    <row r="1" ht="24.75" customHeight="1" spans="1:1">
      <c r="A1" s="58" t="s">
        <v>31</v>
      </c>
    </row>
    <row r="2" ht="24.75" customHeight="1" spans="1:5">
      <c r="A2" s="138" t="s">
        <v>103</v>
      </c>
      <c r="B2" s="138"/>
      <c r="C2" s="138"/>
      <c r="D2" s="138"/>
      <c r="E2" s="138"/>
    </row>
    <row r="3" ht="24.75" customHeight="1" spans="1:5">
      <c r="A3" s="128"/>
      <c r="B3" s="128"/>
      <c r="E3" s="47" t="s">
        <v>33</v>
      </c>
    </row>
    <row r="4" ht="24.75" customHeight="1" spans="1:5">
      <c r="A4" s="60" t="s">
        <v>104</v>
      </c>
      <c r="B4" s="60" t="s">
        <v>105</v>
      </c>
      <c r="C4" s="61" t="s">
        <v>106</v>
      </c>
      <c r="D4" s="62" t="s">
        <v>107</v>
      </c>
      <c r="E4" s="139" t="s">
        <v>108</v>
      </c>
    </row>
    <row r="5" ht="24.75" customHeight="1" spans="1:5">
      <c r="A5" s="60" t="s">
        <v>109</v>
      </c>
      <c r="B5" s="60">
        <v>1</v>
      </c>
      <c r="C5" s="61">
        <v>2</v>
      </c>
      <c r="D5" s="140">
        <v>3</v>
      </c>
      <c r="E5" s="141">
        <v>4</v>
      </c>
    </row>
    <row r="6" s="43" customFormat="1" ht="29.25" customHeight="1" spans="1:7">
      <c r="A6" s="142" t="s">
        <v>110</v>
      </c>
      <c r="B6" s="101">
        <f t="shared" ref="B6:B14" si="0">SUM(C6:E6)</f>
        <v>860.33</v>
      </c>
      <c r="C6" s="143">
        <f>C7+C10+C16+C19</f>
        <v>350.33</v>
      </c>
      <c r="D6" s="144">
        <f>D23</f>
        <v>510</v>
      </c>
      <c r="E6" s="145">
        <f>E7+E10+E16+E19</f>
        <v>0</v>
      </c>
      <c r="F6" s="54"/>
      <c r="G6" s="54"/>
    </row>
    <row r="7" ht="29.25" customHeight="1" spans="1:5">
      <c r="A7" s="111" t="s">
        <v>111</v>
      </c>
      <c r="B7" s="101">
        <f t="shared" si="0"/>
        <v>271.93</v>
      </c>
      <c r="C7" s="112">
        <v>271.93</v>
      </c>
      <c r="D7" s="146"/>
      <c r="E7" s="147"/>
    </row>
    <row r="8" ht="29.25" customHeight="1" spans="1:5">
      <c r="A8" s="111" t="s">
        <v>112</v>
      </c>
      <c r="B8" s="148">
        <f t="shared" si="0"/>
        <v>271.93</v>
      </c>
      <c r="C8" s="112">
        <v>271.93</v>
      </c>
      <c r="D8" s="143"/>
      <c r="E8" s="149"/>
    </row>
    <row r="9" ht="29.25" customHeight="1" spans="1:5">
      <c r="A9" s="113" t="s">
        <v>113</v>
      </c>
      <c r="B9" s="144">
        <f t="shared" si="0"/>
        <v>271.93</v>
      </c>
      <c r="C9" s="114">
        <v>271.93</v>
      </c>
      <c r="D9" s="150"/>
      <c r="E9" s="151"/>
    </row>
    <row r="10" ht="29.25" customHeight="1" spans="1:5">
      <c r="A10" s="115" t="s">
        <v>114</v>
      </c>
      <c r="B10" s="144">
        <f t="shared" si="0"/>
        <v>36.22</v>
      </c>
      <c r="C10" s="114">
        <v>36.22</v>
      </c>
      <c r="D10" s="150"/>
      <c r="E10" s="151"/>
    </row>
    <row r="11" ht="29.25" customHeight="1" spans="1:5">
      <c r="A11" s="116" t="s">
        <v>115</v>
      </c>
      <c r="B11" s="144">
        <f t="shared" si="0"/>
        <v>32.91</v>
      </c>
      <c r="C11" s="114">
        <v>32.91</v>
      </c>
      <c r="D11" s="150"/>
      <c r="E11" s="151"/>
    </row>
    <row r="12" ht="29.25" customHeight="1" spans="1:5">
      <c r="A12" s="117" t="s">
        <v>116</v>
      </c>
      <c r="B12" s="144">
        <f t="shared" si="0"/>
        <v>32.91</v>
      </c>
      <c r="C12" s="114">
        <v>32.91</v>
      </c>
      <c r="D12" s="150"/>
      <c r="E12" s="151"/>
    </row>
    <row r="13" ht="29.25" customHeight="1" spans="1:5">
      <c r="A13" s="111" t="s">
        <v>117</v>
      </c>
      <c r="B13" s="152">
        <f t="shared" si="0"/>
        <v>3.31</v>
      </c>
      <c r="C13" s="104">
        <v>3.31</v>
      </c>
      <c r="D13" s="150"/>
      <c r="E13" s="151"/>
    </row>
    <row r="14" ht="29.25" customHeight="1" spans="1:5">
      <c r="A14" s="111" t="s">
        <v>118</v>
      </c>
      <c r="B14" s="101">
        <f t="shared" si="0"/>
        <v>1.44</v>
      </c>
      <c r="C14" s="104">
        <v>1.44</v>
      </c>
      <c r="D14" s="150"/>
      <c r="E14" s="151"/>
    </row>
    <row r="15" ht="29.25" customHeight="1" spans="1:5">
      <c r="A15" s="111" t="s">
        <v>119</v>
      </c>
      <c r="B15" s="101">
        <f t="shared" ref="B15:B34" si="1">SUM(C15:E15)</f>
        <v>1.87</v>
      </c>
      <c r="C15" s="104">
        <v>1.87</v>
      </c>
      <c r="D15" s="150"/>
      <c r="E15" s="151"/>
    </row>
    <row r="16" ht="29.25" customHeight="1" spans="1:5">
      <c r="A16" s="111" t="s">
        <v>120</v>
      </c>
      <c r="B16" s="101">
        <f t="shared" si="1"/>
        <v>24.68</v>
      </c>
      <c r="C16" s="104">
        <v>24.68</v>
      </c>
      <c r="D16" s="150"/>
      <c r="E16" s="151"/>
    </row>
    <row r="17" ht="29.25" customHeight="1" spans="1:5">
      <c r="A17" s="118" t="s">
        <v>121</v>
      </c>
      <c r="B17" s="101">
        <f t="shared" si="1"/>
        <v>24.68</v>
      </c>
      <c r="C17" s="104">
        <v>24.68</v>
      </c>
      <c r="D17" s="150"/>
      <c r="E17" s="151"/>
    </row>
    <row r="18" ht="29.25" customHeight="1" spans="1:5">
      <c r="A18" s="118" t="s">
        <v>122</v>
      </c>
      <c r="B18" s="101">
        <f t="shared" si="1"/>
        <v>24.68</v>
      </c>
      <c r="C18" s="104">
        <v>24.68</v>
      </c>
      <c r="D18" s="150"/>
      <c r="E18" s="151"/>
    </row>
    <row r="19" ht="29.25" customHeight="1" spans="1:5">
      <c r="A19" s="118" t="s">
        <v>123</v>
      </c>
      <c r="B19" s="101">
        <f t="shared" si="1"/>
        <v>17.5</v>
      </c>
      <c r="C19" s="112">
        <v>17.5</v>
      </c>
      <c r="D19" s="143"/>
      <c r="E19" s="149"/>
    </row>
    <row r="20" ht="29.25" customHeight="1" spans="1:5">
      <c r="A20" s="118" t="s">
        <v>124</v>
      </c>
      <c r="B20" s="101">
        <f t="shared" si="1"/>
        <v>17.5</v>
      </c>
      <c r="C20" s="104">
        <f>C21+C22</f>
        <v>17.5</v>
      </c>
      <c r="D20" s="150"/>
      <c r="E20" s="151"/>
    </row>
    <row r="21" ht="29.25" customHeight="1" spans="1:5">
      <c r="A21" s="118" t="s">
        <v>125</v>
      </c>
      <c r="B21" s="101">
        <f t="shared" si="1"/>
        <v>13.38</v>
      </c>
      <c r="C21" s="112">
        <v>13.38</v>
      </c>
      <c r="D21" s="143"/>
      <c r="E21" s="149"/>
    </row>
    <row r="22" ht="29.25" customHeight="1" spans="1:5">
      <c r="A22" s="118" t="s">
        <v>126</v>
      </c>
      <c r="B22" s="101">
        <f t="shared" si="1"/>
        <v>4.12</v>
      </c>
      <c r="C22" s="112">
        <v>4.12</v>
      </c>
      <c r="D22" s="143"/>
      <c r="E22" s="149"/>
    </row>
    <row r="23" ht="29.25" customHeight="1" spans="1:5">
      <c r="A23" s="153" t="s">
        <v>127</v>
      </c>
      <c r="B23" s="101">
        <f t="shared" si="1"/>
        <v>510</v>
      </c>
      <c r="C23" s="104"/>
      <c r="D23" s="150">
        <v>510</v>
      </c>
      <c r="E23" s="151"/>
    </row>
    <row r="24" ht="29.25" customHeight="1" spans="1:5">
      <c r="A24" s="153" t="s">
        <v>128</v>
      </c>
      <c r="B24" s="101">
        <f t="shared" si="1"/>
        <v>510</v>
      </c>
      <c r="C24" s="104"/>
      <c r="D24" s="150">
        <v>510</v>
      </c>
      <c r="E24" s="151"/>
    </row>
    <row r="25" ht="29.25" customHeight="1" spans="1:5">
      <c r="A25" s="153" t="s">
        <v>129</v>
      </c>
      <c r="B25" s="101">
        <f t="shared" si="1"/>
        <v>510</v>
      </c>
      <c r="C25" s="104"/>
      <c r="D25" s="150">
        <v>510</v>
      </c>
      <c r="E25" s="151"/>
    </row>
    <row r="26" ht="29.25" customHeight="1" spans="1:5">
      <c r="A26" s="111"/>
      <c r="B26" s="101">
        <f t="shared" si="1"/>
        <v>0</v>
      </c>
      <c r="C26" s="104"/>
      <c r="D26" s="150"/>
      <c r="E26" s="151"/>
    </row>
    <row r="27" ht="29.25" customHeight="1" spans="1:5">
      <c r="A27" s="111"/>
      <c r="B27" s="101">
        <f t="shared" si="1"/>
        <v>0</v>
      </c>
      <c r="C27" s="112"/>
      <c r="D27" s="143"/>
      <c r="E27" s="149"/>
    </row>
    <row r="28" ht="29.25" customHeight="1" spans="1:5">
      <c r="A28" s="111"/>
      <c r="B28" s="101">
        <f t="shared" si="1"/>
        <v>0</v>
      </c>
      <c r="C28" s="112"/>
      <c r="D28" s="143"/>
      <c r="E28" s="149"/>
    </row>
    <row r="29" ht="29.25" customHeight="1" spans="1:5">
      <c r="A29" s="154"/>
      <c r="B29" s="101">
        <f t="shared" si="1"/>
        <v>0</v>
      </c>
      <c r="C29" s="104"/>
      <c r="D29" s="150"/>
      <c r="E29" s="151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9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showZeros="0" topLeftCell="A4" workbookViewId="0">
      <selection activeCell="G15" sqref="G15"/>
    </sheetView>
  </sheetViews>
  <sheetFormatPr defaultColWidth="9" defaultRowHeight="12.75" customHeight="1"/>
  <cols>
    <col min="1" max="1" width="28.552380952381" style="44" customWidth="1"/>
    <col min="2" max="2" width="15.8857142857143" style="44" customWidth="1"/>
    <col min="3" max="3" width="31.2190476190476" style="44" customWidth="1"/>
    <col min="4" max="4" width="14.8857142857143" style="44" customWidth="1"/>
    <col min="5" max="98" width="9" style="44" customWidth="1"/>
  </cols>
  <sheetData>
    <row r="1" ht="25.5" customHeight="1" spans="1:97">
      <c r="A1" s="121" t="s">
        <v>31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</row>
    <row r="2" ht="25.5" customHeight="1" spans="1:97">
      <c r="A2" s="122" t="s">
        <v>130</v>
      </c>
      <c r="B2" s="122"/>
      <c r="C2" s="122"/>
      <c r="D2" s="122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</row>
    <row r="3" ht="16.5" customHeight="1" spans="2:97">
      <c r="B3" s="124"/>
      <c r="C3" s="125"/>
      <c r="D3" s="47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</row>
    <row r="4" ht="22" customHeight="1" spans="1:97">
      <c r="A4" s="60" t="s">
        <v>131</v>
      </c>
      <c r="B4" s="62"/>
      <c r="C4" s="127" t="s">
        <v>132</v>
      </c>
      <c r="D4" s="12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</row>
    <row r="5" ht="22" customHeight="1" spans="1:97">
      <c r="A5" s="60" t="s">
        <v>36</v>
      </c>
      <c r="B5" s="61" t="s">
        <v>37</v>
      </c>
      <c r="C5" s="98" t="s">
        <v>36</v>
      </c>
      <c r="D5" s="128" t="s">
        <v>110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</row>
    <row r="6" s="43" customFormat="1" ht="22" customHeight="1" spans="1:98">
      <c r="A6" s="129" t="s">
        <v>133</v>
      </c>
      <c r="B6" s="130">
        <f>SUM(B7:B9)</f>
        <v>860.33</v>
      </c>
      <c r="C6" s="131" t="s">
        <v>134</v>
      </c>
      <c r="D6" s="132">
        <f>SUM(D7:D34)</f>
        <v>860.33</v>
      </c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54"/>
    </row>
    <row r="7" s="43" customFormat="1" ht="22" customHeight="1" spans="1:98">
      <c r="A7" s="129" t="s">
        <v>135</v>
      </c>
      <c r="B7" s="130">
        <v>860.33</v>
      </c>
      <c r="C7" s="131" t="s">
        <v>136</v>
      </c>
      <c r="D7" s="132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54"/>
    </row>
    <row r="8" s="43" customFormat="1" ht="22" customHeight="1" spans="1:98">
      <c r="A8" s="129" t="s">
        <v>137</v>
      </c>
      <c r="B8" s="130">
        <v>0</v>
      </c>
      <c r="C8" s="131" t="s">
        <v>138</v>
      </c>
      <c r="D8" s="132">
        <v>0</v>
      </c>
      <c r="E8" s="133">
        <v>0</v>
      </c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54"/>
    </row>
    <row r="9" s="43" customFormat="1" ht="22" customHeight="1" spans="1:98">
      <c r="A9" s="129" t="s">
        <v>139</v>
      </c>
      <c r="B9" s="130"/>
      <c r="C9" s="131" t="s">
        <v>140</v>
      </c>
      <c r="D9" s="132">
        <v>0</v>
      </c>
      <c r="E9" s="133">
        <v>0</v>
      </c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54"/>
    </row>
    <row r="10" s="43" customFormat="1" ht="22" customHeight="1" spans="1:98">
      <c r="A10" s="129"/>
      <c r="B10" s="134"/>
      <c r="C10" s="131" t="s">
        <v>141</v>
      </c>
      <c r="D10" s="132">
        <v>0</v>
      </c>
      <c r="E10" s="133">
        <v>0</v>
      </c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54"/>
    </row>
    <row r="11" s="43" customFormat="1" ht="22" customHeight="1" spans="1:98">
      <c r="A11" s="129"/>
      <c r="B11" s="134"/>
      <c r="C11" s="131" t="s">
        <v>142</v>
      </c>
      <c r="D11" s="132">
        <v>0</v>
      </c>
      <c r="E11" s="133">
        <v>0</v>
      </c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54"/>
    </row>
    <row r="12" s="43" customFormat="1" ht="22" customHeight="1" spans="1:98">
      <c r="A12" s="129"/>
      <c r="B12" s="134"/>
      <c r="C12" s="131" t="s">
        <v>143</v>
      </c>
      <c r="D12" s="132">
        <v>0</v>
      </c>
      <c r="E12" s="133">
        <v>0</v>
      </c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54"/>
    </row>
    <row r="13" s="43" customFormat="1" ht="22" customHeight="1" spans="1:98">
      <c r="A13" s="135"/>
      <c r="B13" s="130"/>
      <c r="C13" s="131" t="s">
        <v>144</v>
      </c>
      <c r="D13" s="132">
        <v>0</v>
      </c>
      <c r="E13" s="133">
        <v>0</v>
      </c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54"/>
    </row>
    <row r="14" s="43" customFormat="1" ht="22" customHeight="1" spans="1:98">
      <c r="A14" s="135"/>
      <c r="B14" s="136"/>
      <c r="C14" s="131" t="s">
        <v>145</v>
      </c>
      <c r="D14" s="132">
        <v>36.22</v>
      </c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54"/>
    </row>
    <row r="15" s="43" customFormat="1" ht="22" customHeight="1" spans="1:98">
      <c r="A15" s="135"/>
      <c r="B15" s="130"/>
      <c r="C15" s="131" t="s">
        <v>146</v>
      </c>
      <c r="D15" s="132">
        <v>0</v>
      </c>
      <c r="E15" s="133">
        <v>0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3"/>
      <c r="CP15" s="133"/>
      <c r="CQ15" s="133"/>
      <c r="CR15" s="133"/>
      <c r="CS15" s="133"/>
      <c r="CT15" s="54"/>
    </row>
    <row r="16" s="43" customFormat="1" ht="22" customHeight="1" spans="1:98">
      <c r="A16" s="135"/>
      <c r="B16" s="130"/>
      <c r="C16" s="131" t="s">
        <v>147</v>
      </c>
      <c r="D16" s="132">
        <v>17.5</v>
      </c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54"/>
    </row>
    <row r="17" s="43" customFormat="1" ht="22" customHeight="1" spans="1:98">
      <c r="A17" s="135"/>
      <c r="B17" s="130"/>
      <c r="C17" s="131" t="s">
        <v>148</v>
      </c>
      <c r="D17" s="132">
        <v>510</v>
      </c>
      <c r="E17" s="133">
        <v>0</v>
      </c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54"/>
    </row>
    <row r="18" s="43" customFormat="1" ht="22" customHeight="1" spans="1:98">
      <c r="A18" s="135"/>
      <c r="B18" s="130"/>
      <c r="C18" s="131" t="s">
        <v>149</v>
      </c>
      <c r="D18" s="132">
        <v>0</v>
      </c>
      <c r="E18" s="133">
        <v>0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133"/>
      <c r="CM18" s="133"/>
      <c r="CN18" s="133"/>
      <c r="CO18" s="133"/>
      <c r="CP18" s="133"/>
      <c r="CQ18" s="133"/>
      <c r="CR18" s="133"/>
      <c r="CS18" s="133"/>
      <c r="CT18" s="54"/>
    </row>
    <row r="19" s="43" customFormat="1" ht="22" customHeight="1" spans="1:98">
      <c r="A19" s="135"/>
      <c r="B19" s="130"/>
      <c r="C19" s="131" t="s">
        <v>150</v>
      </c>
      <c r="D19" s="132">
        <v>271.93</v>
      </c>
      <c r="E19" s="133">
        <v>0</v>
      </c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3"/>
      <c r="BW19" s="133"/>
      <c r="BX19" s="133"/>
      <c r="BY19" s="133"/>
      <c r="BZ19" s="133"/>
      <c r="CA19" s="133"/>
      <c r="CB19" s="133"/>
      <c r="CC19" s="133"/>
      <c r="CD19" s="133"/>
      <c r="CE19" s="133"/>
      <c r="CF19" s="133"/>
      <c r="CG19" s="133"/>
      <c r="CH19" s="133"/>
      <c r="CI19" s="133"/>
      <c r="CJ19" s="133"/>
      <c r="CK19" s="133"/>
      <c r="CL19" s="133"/>
      <c r="CM19" s="133"/>
      <c r="CN19" s="133"/>
      <c r="CO19" s="133"/>
      <c r="CP19" s="133"/>
      <c r="CQ19" s="133"/>
      <c r="CR19" s="133"/>
      <c r="CS19" s="133"/>
      <c r="CT19" s="54"/>
    </row>
    <row r="20" s="43" customFormat="1" ht="22" customHeight="1" spans="1:98">
      <c r="A20" s="135"/>
      <c r="B20" s="130"/>
      <c r="C20" s="131" t="s">
        <v>151</v>
      </c>
      <c r="D20" s="132">
        <v>0</v>
      </c>
      <c r="E20" s="133">
        <v>0</v>
      </c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  <c r="CA20" s="133"/>
      <c r="CB20" s="133"/>
      <c r="CC20" s="133"/>
      <c r="CD20" s="133"/>
      <c r="CE20" s="133"/>
      <c r="CF20" s="133"/>
      <c r="CG20" s="133"/>
      <c r="CH20" s="133"/>
      <c r="CI20" s="133"/>
      <c r="CJ20" s="133"/>
      <c r="CK20" s="133"/>
      <c r="CL20" s="133"/>
      <c r="CM20" s="133"/>
      <c r="CN20" s="133"/>
      <c r="CO20" s="133"/>
      <c r="CP20" s="133"/>
      <c r="CQ20" s="133"/>
      <c r="CR20" s="133"/>
      <c r="CS20" s="133"/>
      <c r="CT20" s="54"/>
    </row>
    <row r="21" s="43" customFormat="1" ht="22" customHeight="1" spans="1:98">
      <c r="A21" s="135"/>
      <c r="B21" s="130"/>
      <c r="C21" s="131" t="s">
        <v>152</v>
      </c>
      <c r="D21" s="132">
        <v>0</v>
      </c>
      <c r="E21" s="133">
        <v>0</v>
      </c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54"/>
    </row>
    <row r="22" s="43" customFormat="1" ht="22" customHeight="1" spans="1:98">
      <c r="A22" s="135"/>
      <c r="B22" s="130"/>
      <c r="C22" s="131" t="s">
        <v>153</v>
      </c>
      <c r="D22" s="132">
        <v>0</v>
      </c>
      <c r="E22" s="133">
        <v>0</v>
      </c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  <c r="CA22" s="133"/>
      <c r="CB22" s="133"/>
      <c r="CC22" s="133"/>
      <c r="CD22" s="133"/>
      <c r="CE22" s="133"/>
      <c r="CF22" s="133"/>
      <c r="CG22" s="133"/>
      <c r="CH22" s="133"/>
      <c r="CI22" s="133"/>
      <c r="CJ22" s="133"/>
      <c r="CK22" s="133"/>
      <c r="CL22" s="133"/>
      <c r="CM22" s="133"/>
      <c r="CN22" s="133"/>
      <c r="CO22" s="133"/>
      <c r="CP22" s="133"/>
      <c r="CQ22" s="133"/>
      <c r="CR22" s="133"/>
      <c r="CS22" s="133"/>
      <c r="CT22" s="54"/>
    </row>
    <row r="23" s="43" customFormat="1" ht="22" customHeight="1" spans="1:98">
      <c r="A23" s="135"/>
      <c r="B23" s="130"/>
      <c r="C23" s="131" t="s">
        <v>154</v>
      </c>
      <c r="D23" s="132">
        <v>0</v>
      </c>
      <c r="E23" s="133">
        <v>0</v>
      </c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3"/>
      <c r="CI23" s="133"/>
      <c r="CJ23" s="133"/>
      <c r="CK23" s="133"/>
      <c r="CL23" s="133"/>
      <c r="CM23" s="133"/>
      <c r="CN23" s="133"/>
      <c r="CO23" s="133"/>
      <c r="CP23" s="133"/>
      <c r="CQ23" s="133"/>
      <c r="CR23" s="133"/>
      <c r="CS23" s="133"/>
      <c r="CT23" s="54"/>
    </row>
    <row r="24" s="43" customFormat="1" ht="22" customHeight="1" spans="1:98">
      <c r="A24" s="135"/>
      <c r="B24" s="130"/>
      <c r="C24" s="131" t="s">
        <v>155</v>
      </c>
      <c r="D24" s="132">
        <v>0</v>
      </c>
      <c r="E24" s="133">
        <v>0</v>
      </c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33"/>
      <c r="CG24" s="133"/>
      <c r="CH24" s="133"/>
      <c r="CI24" s="133"/>
      <c r="CJ24" s="133"/>
      <c r="CK24" s="133"/>
      <c r="CL24" s="133"/>
      <c r="CM24" s="133"/>
      <c r="CN24" s="133"/>
      <c r="CO24" s="133"/>
      <c r="CP24" s="133"/>
      <c r="CQ24" s="133"/>
      <c r="CR24" s="133"/>
      <c r="CS24" s="133"/>
      <c r="CT24" s="54"/>
    </row>
    <row r="25" s="43" customFormat="1" ht="22" customHeight="1" spans="1:98">
      <c r="A25" s="135"/>
      <c r="B25" s="130"/>
      <c r="C25" s="131" t="s">
        <v>156</v>
      </c>
      <c r="D25" s="132">
        <v>0</v>
      </c>
      <c r="E25" s="133">
        <v>0</v>
      </c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  <c r="CO25" s="133"/>
      <c r="CP25" s="133"/>
      <c r="CQ25" s="133"/>
      <c r="CR25" s="133"/>
      <c r="CS25" s="133"/>
      <c r="CT25" s="54"/>
    </row>
    <row r="26" s="43" customFormat="1" ht="22" customHeight="1" spans="1:98">
      <c r="A26" s="135"/>
      <c r="B26" s="130"/>
      <c r="C26" s="131" t="s">
        <v>157</v>
      </c>
      <c r="D26" s="132">
        <v>24.68</v>
      </c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33"/>
      <c r="CI26" s="133"/>
      <c r="CJ26" s="133"/>
      <c r="CK26" s="133"/>
      <c r="CL26" s="133"/>
      <c r="CM26" s="133"/>
      <c r="CN26" s="133"/>
      <c r="CO26" s="133"/>
      <c r="CP26" s="133"/>
      <c r="CQ26" s="133"/>
      <c r="CR26" s="133"/>
      <c r="CS26" s="133"/>
      <c r="CT26" s="54"/>
    </row>
    <row r="27" s="43" customFormat="1" ht="22" customHeight="1" spans="1:98">
      <c r="A27" s="135"/>
      <c r="B27" s="130"/>
      <c r="C27" s="131" t="s">
        <v>158</v>
      </c>
      <c r="D27" s="132">
        <v>0</v>
      </c>
      <c r="E27" s="133">
        <v>0</v>
      </c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  <c r="BK27" s="133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133"/>
      <c r="CK27" s="133"/>
      <c r="CL27" s="133"/>
      <c r="CM27" s="133"/>
      <c r="CN27" s="133"/>
      <c r="CO27" s="133"/>
      <c r="CP27" s="133"/>
      <c r="CQ27" s="133"/>
      <c r="CR27" s="133"/>
      <c r="CS27" s="133"/>
      <c r="CT27" s="54"/>
    </row>
    <row r="28" s="43" customFormat="1" ht="22" customHeight="1" spans="1:98">
      <c r="A28" s="135"/>
      <c r="B28" s="130"/>
      <c r="C28" s="131" t="s">
        <v>159</v>
      </c>
      <c r="D28" s="132">
        <v>0</v>
      </c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3"/>
      <c r="CS28" s="133"/>
      <c r="CT28" s="54"/>
    </row>
    <row r="29" s="43" customFormat="1" ht="22" customHeight="1" spans="1:98">
      <c r="A29" s="135"/>
      <c r="B29" s="130"/>
      <c r="C29" s="137" t="s">
        <v>160</v>
      </c>
      <c r="D29" s="132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54"/>
    </row>
    <row r="30" s="43" customFormat="1" ht="22" customHeight="1" spans="1:98">
      <c r="A30" s="135"/>
      <c r="B30" s="130"/>
      <c r="C30" s="131" t="s">
        <v>161</v>
      </c>
      <c r="D30" s="132">
        <v>0</v>
      </c>
      <c r="E30" s="133">
        <v>0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133"/>
      <c r="BS30" s="133"/>
      <c r="BT30" s="133"/>
      <c r="BU30" s="133"/>
      <c r="BV30" s="133"/>
      <c r="BW30" s="133"/>
      <c r="BX30" s="133"/>
      <c r="BY30" s="133"/>
      <c r="BZ30" s="133"/>
      <c r="CA30" s="133"/>
      <c r="CB30" s="133"/>
      <c r="CC30" s="133"/>
      <c r="CD30" s="133"/>
      <c r="CE30" s="133"/>
      <c r="CF30" s="133"/>
      <c r="CG30" s="133"/>
      <c r="CH30" s="133"/>
      <c r="CI30" s="133"/>
      <c r="CJ30" s="133"/>
      <c r="CK30" s="133"/>
      <c r="CL30" s="133"/>
      <c r="CM30" s="133"/>
      <c r="CN30" s="133"/>
      <c r="CO30" s="133"/>
      <c r="CP30" s="133"/>
      <c r="CQ30" s="133"/>
      <c r="CR30" s="133"/>
      <c r="CS30" s="133"/>
      <c r="CT30" s="54"/>
    </row>
    <row r="31" s="43" customFormat="1" ht="22" customHeight="1" spans="1:98">
      <c r="A31" s="135"/>
      <c r="B31" s="130"/>
      <c r="C31" s="131" t="s">
        <v>162</v>
      </c>
      <c r="D31" s="132">
        <v>0</v>
      </c>
      <c r="E31" s="133">
        <v>0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3"/>
      <c r="CG31" s="133"/>
      <c r="CH31" s="133"/>
      <c r="CI31" s="133"/>
      <c r="CJ31" s="133"/>
      <c r="CK31" s="133"/>
      <c r="CL31" s="133"/>
      <c r="CM31" s="133"/>
      <c r="CN31" s="133"/>
      <c r="CO31" s="133"/>
      <c r="CP31" s="133"/>
      <c r="CQ31" s="133"/>
      <c r="CR31" s="133"/>
      <c r="CS31" s="133"/>
      <c r="CT31" s="54"/>
    </row>
    <row r="32" s="43" customFormat="1" ht="22" customHeight="1" spans="1:98">
      <c r="A32" s="135"/>
      <c r="B32" s="130"/>
      <c r="C32" s="131" t="s">
        <v>163</v>
      </c>
      <c r="D32" s="132">
        <v>0</v>
      </c>
      <c r="E32" s="133">
        <v>0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  <c r="CG32" s="133"/>
      <c r="CH32" s="133"/>
      <c r="CI32" s="133"/>
      <c r="CJ32" s="133"/>
      <c r="CK32" s="133"/>
      <c r="CL32" s="133"/>
      <c r="CM32" s="133"/>
      <c r="CN32" s="133"/>
      <c r="CO32" s="133"/>
      <c r="CP32" s="133"/>
      <c r="CQ32" s="133"/>
      <c r="CR32" s="133"/>
      <c r="CS32" s="133"/>
      <c r="CT32" s="54"/>
    </row>
    <row r="33" s="43" customFormat="1" ht="22" customHeight="1" spans="1:98">
      <c r="A33" s="135"/>
      <c r="B33" s="130"/>
      <c r="C33" s="131" t="s">
        <v>164</v>
      </c>
      <c r="D33" s="132">
        <v>0</v>
      </c>
      <c r="E33" s="133">
        <v>0</v>
      </c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33"/>
      <c r="CE33" s="133"/>
      <c r="CF33" s="133"/>
      <c r="CG33" s="133"/>
      <c r="CH33" s="133"/>
      <c r="CI33" s="133"/>
      <c r="CJ33" s="133"/>
      <c r="CK33" s="133"/>
      <c r="CL33" s="133"/>
      <c r="CM33" s="133"/>
      <c r="CN33" s="133"/>
      <c r="CO33" s="133"/>
      <c r="CP33" s="133"/>
      <c r="CQ33" s="133"/>
      <c r="CR33" s="133"/>
      <c r="CS33" s="133"/>
      <c r="CT33" s="54"/>
    </row>
    <row r="34" s="43" customFormat="1" ht="22" customHeight="1" spans="1:98">
      <c r="A34" s="135"/>
      <c r="B34" s="130"/>
      <c r="C34" s="131" t="s">
        <v>165</v>
      </c>
      <c r="D34" s="132">
        <v>0</v>
      </c>
      <c r="E34" s="133">
        <v>0</v>
      </c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  <c r="CG34" s="133"/>
      <c r="CH34" s="133"/>
      <c r="CI34" s="133"/>
      <c r="CJ34" s="133"/>
      <c r="CK34" s="133"/>
      <c r="CL34" s="133"/>
      <c r="CM34" s="133"/>
      <c r="CN34" s="133"/>
      <c r="CO34" s="133"/>
      <c r="CP34" s="133"/>
      <c r="CQ34" s="133"/>
      <c r="CR34" s="133"/>
      <c r="CS34" s="133"/>
      <c r="CT34" s="54"/>
    </row>
    <row r="35" ht="22" customHeight="1" spans="1:97">
      <c r="A35" s="127" t="s">
        <v>166</v>
      </c>
      <c r="B35" s="92">
        <f>B6</f>
        <v>860.33</v>
      </c>
      <c r="C35" s="61" t="s">
        <v>167</v>
      </c>
      <c r="D35" s="132">
        <f>D6</f>
        <v>860.33</v>
      </c>
      <c r="E35" s="47">
        <v>0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</row>
  </sheetData>
  <sheetProtection formatCells="0" formatColumns="0" formatRows="0"/>
  <protectedRanges>
    <protectedRange sqref="D7:D34" name="区域2"/>
    <protectedRange sqref="B7:B9" name="区域1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393055555555556" right="0.393055555555556" top="0.590277777777778" bottom="0.590277777777778" header="0.393055555555556" footer="0.393055555555556"/>
  <pageSetup paperSize="9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D9" sqref="D9"/>
    </sheetView>
  </sheetViews>
  <sheetFormatPr defaultColWidth="9" defaultRowHeight="12.75" customHeight="1"/>
  <cols>
    <col min="1" max="1" width="41.847619047619" style="44" customWidth="1"/>
    <col min="2" max="2" width="14.4285714285714" style="44" customWidth="1"/>
    <col min="3" max="11" width="14.2857142857143" style="44" customWidth="1"/>
    <col min="12" max="13" width="6.84761904761905" style="44" customWidth="1"/>
  </cols>
  <sheetData>
    <row r="1" ht="24.75" customHeight="1" spans="1:1">
      <c r="A1" s="58" t="s">
        <v>31</v>
      </c>
    </row>
    <row r="2" ht="24.75" customHeight="1" spans="1:11">
      <c r="A2" s="46" t="s">
        <v>168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ht="24.75" customHeight="1" spans="11:11">
      <c r="K3" s="47" t="s">
        <v>33</v>
      </c>
    </row>
    <row r="4" ht="24.75" customHeight="1" spans="1:11">
      <c r="A4" s="60" t="s">
        <v>169</v>
      </c>
      <c r="B4" s="61" t="s">
        <v>110</v>
      </c>
      <c r="C4" s="61" t="s">
        <v>170</v>
      </c>
      <c r="D4" s="61"/>
      <c r="E4" s="61"/>
      <c r="F4" s="61" t="s">
        <v>171</v>
      </c>
      <c r="G4" s="61"/>
      <c r="H4" s="61"/>
      <c r="I4" s="61" t="s">
        <v>172</v>
      </c>
      <c r="J4" s="61"/>
      <c r="K4" s="62"/>
    </row>
    <row r="5" ht="24.75" customHeight="1" spans="1:11">
      <c r="A5" s="60"/>
      <c r="B5" s="61"/>
      <c r="C5" s="61" t="s">
        <v>110</v>
      </c>
      <c r="D5" s="61" t="s">
        <v>106</v>
      </c>
      <c r="E5" s="61" t="s">
        <v>107</v>
      </c>
      <c r="F5" s="61" t="s">
        <v>110</v>
      </c>
      <c r="G5" s="61" t="s">
        <v>106</v>
      </c>
      <c r="H5" s="61" t="s">
        <v>107</v>
      </c>
      <c r="I5" s="98" t="s">
        <v>110</v>
      </c>
      <c r="J5" s="98" t="s">
        <v>106</v>
      </c>
      <c r="K5" s="99" t="s">
        <v>107</v>
      </c>
    </row>
    <row r="6" ht="24.75" customHeight="1" spans="1:11">
      <c r="A6" s="60" t="s">
        <v>109</v>
      </c>
      <c r="B6" s="61">
        <v>1</v>
      </c>
      <c r="C6" s="61">
        <v>2</v>
      </c>
      <c r="D6" s="61">
        <v>3</v>
      </c>
      <c r="E6" s="61">
        <v>4</v>
      </c>
      <c r="F6" s="61">
        <v>2</v>
      </c>
      <c r="G6" s="61">
        <v>3</v>
      </c>
      <c r="H6" s="61">
        <v>4</v>
      </c>
      <c r="I6" s="61">
        <v>2</v>
      </c>
      <c r="J6" s="61">
        <v>3</v>
      </c>
      <c r="K6" s="62">
        <v>4</v>
      </c>
    </row>
    <row r="7" s="43" customFormat="1" ht="24.75" customHeight="1" spans="1:13">
      <c r="A7" s="100" t="s">
        <v>110</v>
      </c>
      <c r="B7" s="109">
        <f>B8</f>
        <v>860.33</v>
      </c>
      <c r="C7" s="109">
        <f>C8</f>
        <v>860.33</v>
      </c>
      <c r="D7" s="109">
        <f>D8</f>
        <v>350.33</v>
      </c>
      <c r="E7" s="109">
        <f>E8</f>
        <v>510</v>
      </c>
      <c r="F7" s="109">
        <f>G7+H7</f>
        <v>0</v>
      </c>
      <c r="G7" s="109">
        <v>0</v>
      </c>
      <c r="H7" s="109">
        <v>0</v>
      </c>
      <c r="I7" s="109">
        <f>J7+K7</f>
        <v>0</v>
      </c>
      <c r="J7" s="109">
        <v>0</v>
      </c>
      <c r="K7" s="110">
        <v>0</v>
      </c>
      <c r="L7" s="54"/>
      <c r="M7" s="54"/>
    </row>
    <row r="8" ht="24.75" customHeight="1" spans="1:11">
      <c r="A8" s="100" t="s">
        <v>173</v>
      </c>
      <c r="B8" s="109">
        <f t="shared" ref="B8:B25" si="0">C8+F8+I8</f>
        <v>860.33</v>
      </c>
      <c r="C8" s="109">
        <f t="shared" ref="C8:C25" si="1">D8+E8</f>
        <v>860.33</v>
      </c>
      <c r="D8" s="109">
        <v>350.33</v>
      </c>
      <c r="E8" s="109">
        <v>510</v>
      </c>
      <c r="F8" s="109">
        <f t="shared" ref="F8:F25" si="2">G8+H8</f>
        <v>0</v>
      </c>
      <c r="G8" s="109"/>
      <c r="H8" s="109"/>
      <c r="I8" s="109">
        <f t="shared" ref="I8:I25" si="3">J8+K8</f>
        <v>0</v>
      </c>
      <c r="J8" s="109"/>
      <c r="K8" s="110"/>
    </row>
    <row r="9" ht="24.75" customHeight="1" spans="1:11">
      <c r="A9" s="103"/>
      <c r="B9" s="109">
        <f t="shared" si="0"/>
        <v>0</v>
      </c>
      <c r="C9" s="109">
        <f t="shared" si="1"/>
        <v>0</v>
      </c>
      <c r="D9" s="120"/>
      <c r="E9" s="120"/>
      <c r="F9" s="109">
        <f t="shared" si="2"/>
        <v>0</v>
      </c>
      <c r="G9" s="120"/>
      <c r="H9" s="120"/>
      <c r="I9" s="109">
        <f t="shared" si="3"/>
        <v>0</v>
      </c>
      <c r="J9" s="120"/>
      <c r="K9" s="105"/>
    </row>
    <row r="10" ht="24.75" customHeight="1" spans="1:11">
      <c r="A10" s="103"/>
      <c r="B10" s="109">
        <f t="shared" si="0"/>
        <v>0</v>
      </c>
      <c r="C10" s="109">
        <f t="shared" si="1"/>
        <v>0</v>
      </c>
      <c r="D10" s="120"/>
      <c r="E10" s="120"/>
      <c r="F10" s="109">
        <f t="shared" si="2"/>
        <v>0</v>
      </c>
      <c r="G10" s="120"/>
      <c r="H10" s="120"/>
      <c r="I10" s="109">
        <f t="shared" si="3"/>
        <v>0</v>
      </c>
      <c r="J10" s="120"/>
      <c r="K10" s="105"/>
    </row>
    <row r="11" ht="24.75" customHeight="1" spans="1:11">
      <c r="A11" s="103"/>
      <c r="B11" s="109">
        <f t="shared" si="0"/>
        <v>0</v>
      </c>
      <c r="C11" s="109">
        <f t="shared" si="1"/>
        <v>0</v>
      </c>
      <c r="D11" s="120"/>
      <c r="E11" s="120"/>
      <c r="F11" s="109">
        <f t="shared" si="2"/>
        <v>0</v>
      </c>
      <c r="G11" s="120"/>
      <c r="H11" s="120"/>
      <c r="I11" s="109">
        <f t="shared" si="3"/>
        <v>0</v>
      </c>
      <c r="J11" s="120"/>
      <c r="K11" s="105"/>
    </row>
    <row r="12" ht="24.75" customHeight="1" spans="1:11">
      <c r="A12" s="103"/>
      <c r="B12" s="109">
        <f t="shared" si="0"/>
        <v>0</v>
      </c>
      <c r="C12" s="109">
        <f t="shared" si="1"/>
        <v>0</v>
      </c>
      <c r="D12" s="120"/>
      <c r="E12" s="120"/>
      <c r="F12" s="109">
        <f t="shared" si="2"/>
        <v>0</v>
      </c>
      <c r="G12" s="120"/>
      <c r="H12" s="120"/>
      <c r="I12" s="109">
        <f t="shared" si="3"/>
        <v>0</v>
      </c>
      <c r="J12" s="120"/>
      <c r="K12" s="105"/>
    </row>
    <row r="13" ht="24.75" customHeight="1" spans="1:11">
      <c r="A13" s="103"/>
      <c r="B13" s="109">
        <f t="shared" si="0"/>
        <v>0</v>
      </c>
      <c r="C13" s="109">
        <f t="shared" si="1"/>
        <v>0</v>
      </c>
      <c r="D13" s="120"/>
      <c r="E13" s="120"/>
      <c r="F13" s="109">
        <f t="shared" si="2"/>
        <v>0</v>
      </c>
      <c r="G13" s="120"/>
      <c r="H13" s="120"/>
      <c r="I13" s="109">
        <f t="shared" si="3"/>
        <v>0</v>
      </c>
      <c r="J13" s="120"/>
      <c r="K13" s="105"/>
    </row>
    <row r="14" ht="24.75" customHeight="1" spans="1:11">
      <c r="A14" s="103"/>
      <c r="B14" s="109">
        <f t="shared" si="0"/>
        <v>0</v>
      </c>
      <c r="C14" s="109">
        <f t="shared" si="1"/>
        <v>0</v>
      </c>
      <c r="D14" s="120"/>
      <c r="E14" s="120"/>
      <c r="F14" s="109">
        <f t="shared" si="2"/>
        <v>0</v>
      </c>
      <c r="G14" s="120"/>
      <c r="H14" s="120"/>
      <c r="I14" s="109">
        <f t="shared" si="3"/>
        <v>0</v>
      </c>
      <c r="J14" s="120"/>
      <c r="K14" s="105"/>
    </row>
    <row r="15" ht="24.75" customHeight="1" spans="1:11">
      <c r="A15" s="103"/>
      <c r="B15" s="109">
        <f t="shared" si="0"/>
        <v>0</v>
      </c>
      <c r="C15" s="109">
        <f t="shared" si="1"/>
        <v>0</v>
      </c>
      <c r="D15" s="120"/>
      <c r="E15" s="120"/>
      <c r="F15" s="109">
        <f t="shared" si="2"/>
        <v>0</v>
      </c>
      <c r="G15" s="120"/>
      <c r="H15" s="120"/>
      <c r="I15" s="109">
        <f t="shared" si="3"/>
        <v>0</v>
      </c>
      <c r="J15" s="120"/>
      <c r="K15" s="105"/>
    </row>
    <row r="16" ht="24.75" customHeight="1" spans="1:11">
      <c r="A16" s="103"/>
      <c r="B16" s="109">
        <f t="shared" si="0"/>
        <v>0</v>
      </c>
      <c r="C16" s="109">
        <f t="shared" si="1"/>
        <v>0</v>
      </c>
      <c r="D16" s="120"/>
      <c r="E16" s="120"/>
      <c r="F16" s="109">
        <f t="shared" si="2"/>
        <v>0</v>
      </c>
      <c r="G16" s="120"/>
      <c r="H16" s="120"/>
      <c r="I16" s="109">
        <f t="shared" si="3"/>
        <v>0</v>
      </c>
      <c r="J16" s="120"/>
      <c r="K16" s="105"/>
    </row>
    <row r="17" ht="24.75" customHeight="1" spans="1:11">
      <c r="A17" s="103"/>
      <c r="B17" s="109">
        <f t="shared" si="0"/>
        <v>0</v>
      </c>
      <c r="C17" s="109">
        <f t="shared" si="1"/>
        <v>0</v>
      </c>
      <c r="D17" s="120"/>
      <c r="E17" s="120"/>
      <c r="F17" s="109">
        <f t="shared" si="2"/>
        <v>0</v>
      </c>
      <c r="G17" s="120"/>
      <c r="H17" s="120"/>
      <c r="I17" s="109">
        <f t="shared" si="3"/>
        <v>0</v>
      </c>
      <c r="J17" s="120"/>
      <c r="K17" s="105"/>
    </row>
    <row r="18" ht="24.75" customHeight="1" spans="1:11">
      <c r="A18" s="103"/>
      <c r="B18" s="109">
        <f t="shared" si="0"/>
        <v>0</v>
      </c>
      <c r="C18" s="109">
        <f t="shared" si="1"/>
        <v>0</v>
      </c>
      <c r="D18" s="120"/>
      <c r="E18" s="120"/>
      <c r="F18" s="109">
        <f t="shared" si="2"/>
        <v>0</v>
      </c>
      <c r="G18" s="120"/>
      <c r="H18" s="120"/>
      <c r="I18" s="109">
        <f t="shared" si="3"/>
        <v>0</v>
      </c>
      <c r="J18" s="120"/>
      <c r="K18" s="105"/>
    </row>
    <row r="19" ht="24.75" customHeight="1" spans="1:11">
      <c r="A19" s="103"/>
      <c r="B19" s="109">
        <f t="shared" si="0"/>
        <v>0</v>
      </c>
      <c r="C19" s="109">
        <f t="shared" si="1"/>
        <v>0</v>
      </c>
      <c r="D19" s="120"/>
      <c r="E19" s="120"/>
      <c r="F19" s="109">
        <f t="shared" si="2"/>
        <v>0</v>
      </c>
      <c r="G19" s="120"/>
      <c r="H19" s="120"/>
      <c r="I19" s="109">
        <f t="shared" si="3"/>
        <v>0</v>
      </c>
      <c r="J19" s="120"/>
      <c r="K19" s="105"/>
    </row>
    <row r="20" ht="24.75" customHeight="1" spans="1:11">
      <c r="A20" s="103"/>
      <c r="B20" s="109">
        <f t="shared" si="0"/>
        <v>0</v>
      </c>
      <c r="C20" s="109">
        <f t="shared" si="1"/>
        <v>0</v>
      </c>
      <c r="D20" s="120"/>
      <c r="E20" s="120"/>
      <c r="F20" s="109">
        <f t="shared" si="2"/>
        <v>0</v>
      </c>
      <c r="G20" s="120"/>
      <c r="H20" s="120"/>
      <c r="I20" s="109">
        <f t="shared" si="3"/>
        <v>0</v>
      </c>
      <c r="J20" s="120"/>
      <c r="K20" s="105"/>
    </row>
    <row r="21" ht="24.75" customHeight="1" spans="1:11">
      <c r="A21" s="103"/>
      <c r="B21" s="109">
        <f t="shared" si="0"/>
        <v>0</v>
      </c>
      <c r="C21" s="109">
        <f t="shared" si="1"/>
        <v>0</v>
      </c>
      <c r="D21" s="120"/>
      <c r="E21" s="120"/>
      <c r="F21" s="109">
        <f t="shared" si="2"/>
        <v>0</v>
      </c>
      <c r="G21" s="120"/>
      <c r="H21" s="120"/>
      <c r="I21" s="109">
        <f t="shared" si="3"/>
        <v>0</v>
      </c>
      <c r="J21" s="120"/>
      <c r="K21" s="105"/>
    </row>
    <row r="22" ht="24.75" customHeight="1" spans="1:11">
      <c r="A22" s="103"/>
      <c r="B22" s="109">
        <f t="shared" si="0"/>
        <v>0</v>
      </c>
      <c r="C22" s="109">
        <f t="shared" si="1"/>
        <v>0</v>
      </c>
      <c r="D22" s="120"/>
      <c r="E22" s="120"/>
      <c r="F22" s="109">
        <f t="shared" si="2"/>
        <v>0</v>
      </c>
      <c r="G22" s="120"/>
      <c r="H22" s="120"/>
      <c r="I22" s="109">
        <f t="shared" si="3"/>
        <v>0</v>
      </c>
      <c r="J22" s="120"/>
      <c r="K22" s="105"/>
    </row>
    <row r="23" ht="24.75" customHeight="1" spans="1:11">
      <c r="A23" s="103"/>
      <c r="B23" s="109">
        <f t="shared" si="0"/>
        <v>0</v>
      </c>
      <c r="C23" s="109">
        <f t="shared" si="1"/>
        <v>0</v>
      </c>
      <c r="D23" s="120"/>
      <c r="E23" s="120"/>
      <c r="F23" s="109">
        <f t="shared" si="2"/>
        <v>0</v>
      </c>
      <c r="G23" s="120"/>
      <c r="H23" s="120"/>
      <c r="I23" s="109">
        <f t="shared" si="3"/>
        <v>0</v>
      </c>
      <c r="J23" s="120"/>
      <c r="K23" s="105"/>
    </row>
    <row r="24" ht="24.75" customHeight="1" spans="1:11">
      <c r="A24" s="103"/>
      <c r="B24" s="109">
        <f t="shared" si="0"/>
        <v>0</v>
      </c>
      <c r="C24" s="109">
        <f t="shared" si="1"/>
        <v>0</v>
      </c>
      <c r="D24" s="120"/>
      <c r="E24" s="120"/>
      <c r="F24" s="109">
        <f t="shared" si="2"/>
        <v>0</v>
      </c>
      <c r="G24" s="120"/>
      <c r="H24" s="120"/>
      <c r="I24" s="109">
        <f t="shared" si="3"/>
        <v>0</v>
      </c>
      <c r="J24" s="120"/>
      <c r="K24" s="105"/>
    </row>
    <row r="25" ht="24.75" customHeight="1" spans="1:11">
      <c r="A25" s="103"/>
      <c r="B25" s="109">
        <f t="shared" si="0"/>
        <v>0</v>
      </c>
      <c r="C25" s="109">
        <f t="shared" si="1"/>
        <v>0</v>
      </c>
      <c r="D25" s="120"/>
      <c r="E25" s="120"/>
      <c r="F25" s="109">
        <f t="shared" si="2"/>
        <v>0</v>
      </c>
      <c r="G25" s="120"/>
      <c r="H25" s="120"/>
      <c r="I25" s="109">
        <f t="shared" si="3"/>
        <v>0</v>
      </c>
      <c r="J25" s="120"/>
      <c r="K25" s="105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workbookViewId="0">
      <selection activeCell="L10" sqref="L10"/>
    </sheetView>
  </sheetViews>
  <sheetFormatPr defaultColWidth="9" defaultRowHeight="12.75" customHeight="1" outlineLevelCol="6"/>
  <cols>
    <col min="1" max="1" width="18" style="44" customWidth="1"/>
    <col min="2" max="2" width="30.7142857142857" style="44" customWidth="1"/>
    <col min="3" max="5" width="17.847619047619" style="44" customWidth="1"/>
    <col min="6" max="7" width="6.84761904761905" style="44" customWidth="1"/>
  </cols>
  <sheetData>
    <row r="1" ht="24.75" customHeight="1" spans="1:2">
      <c r="A1" s="58" t="s">
        <v>31</v>
      </c>
      <c r="B1" s="59"/>
    </row>
    <row r="2" ht="24.75" customHeight="1" spans="1:5">
      <c r="A2" s="46" t="s">
        <v>174</v>
      </c>
      <c r="B2" s="46"/>
      <c r="C2" s="46"/>
      <c r="D2" s="46"/>
      <c r="E2" s="46"/>
    </row>
    <row r="3" ht="24.75" customHeight="1" spans="5:5">
      <c r="E3" s="47" t="s">
        <v>33</v>
      </c>
    </row>
    <row r="4" ht="24.75" customHeight="1" spans="1:5">
      <c r="A4" s="60" t="s">
        <v>104</v>
      </c>
      <c r="B4" s="61"/>
      <c r="C4" s="60" t="s">
        <v>170</v>
      </c>
      <c r="D4" s="61"/>
      <c r="E4" s="62"/>
    </row>
    <row r="5" ht="24.75" customHeight="1" spans="1:5">
      <c r="A5" s="60" t="s">
        <v>175</v>
      </c>
      <c r="B5" s="61" t="s">
        <v>176</v>
      </c>
      <c r="C5" s="98" t="s">
        <v>110</v>
      </c>
      <c r="D5" s="98" t="s">
        <v>106</v>
      </c>
      <c r="E5" s="99" t="s">
        <v>107</v>
      </c>
    </row>
    <row r="6" ht="24.75" customHeight="1" spans="1:5">
      <c r="A6" s="60" t="s">
        <v>109</v>
      </c>
      <c r="B6" s="61" t="s">
        <v>109</v>
      </c>
      <c r="C6" s="61">
        <v>1</v>
      </c>
      <c r="D6" s="61">
        <v>2</v>
      </c>
      <c r="E6" s="62">
        <v>3</v>
      </c>
    </row>
    <row r="7" s="43" customFormat="1" ht="24.75" customHeight="1" spans="1:7">
      <c r="A7" s="100"/>
      <c r="B7" s="108" t="s">
        <v>110</v>
      </c>
      <c r="C7" s="109">
        <f>C8+C11+C17+C20</f>
        <v>350.33</v>
      </c>
      <c r="D7" s="109">
        <f>D8+D11+D17+D20</f>
        <v>350.33</v>
      </c>
      <c r="E7" s="110"/>
      <c r="F7" s="54"/>
      <c r="G7" s="54"/>
    </row>
    <row r="8" ht="24.75" customHeight="1" spans="1:5">
      <c r="A8" s="100" t="s">
        <v>177</v>
      </c>
      <c r="B8" s="111" t="s">
        <v>178</v>
      </c>
      <c r="C8" s="109">
        <f>D8</f>
        <v>271.93</v>
      </c>
      <c r="D8" s="112">
        <v>271.93</v>
      </c>
      <c r="E8" s="110"/>
    </row>
    <row r="9" ht="24.75" customHeight="1" spans="1:5">
      <c r="A9" s="100" t="s">
        <v>179</v>
      </c>
      <c r="B9" s="111" t="s">
        <v>180</v>
      </c>
      <c r="C9" s="109">
        <f t="shared" ref="C9:C23" si="0">D9</f>
        <v>271.93</v>
      </c>
      <c r="D9" s="112">
        <v>271.93</v>
      </c>
      <c r="E9" s="110"/>
    </row>
    <row r="10" ht="24.75" customHeight="1" spans="1:5">
      <c r="A10" s="103" t="s">
        <v>181</v>
      </c>
      <c r="B10" s="113" t="s">
        <v>182</v>
      </c>
      <c r="C10" s="109">
        <f t="shared" si="0"/>
        <v>271.93</v>
      </c>
      <c r="D10" s="114">
        <v>271.93</v>
      </c>
      <c r="E10" s="105"/>
    </row>
    <row r="11" ht="24.75" customHeight="1" spans="1:5">
      <c r="A11" s="103" t="s">
        <v>183</v>
      </c>
      <c r="B11" s="115" t="s">
        <v>184</v>
      </c>
      <c r="C11" s="109">
        <f t="shared" si="0"/>
        <v>36.22</v>
      </c>
      <c r="D11" s="114">
        <v>36.22</v>
      </c>
      <c r="E11" s="105"/>
    </row>
    <row r="12" ht="24.75" customHeight="1" spans="1:5">
      <c r="A12" s="103" t="s">
        <v>185</v>
      </c>
      <c r="B12" s="116" t="s">
        <v>186</v>
      </c>
      <c r="C12" s="109">
        <f t="shared" si="0"/>
        <v>32.91</v>
      </c>
      <c r="D12" s="114">
        <v>32.91</v>
      </c>
      <c r="E12" s="105"/>
    </row>
    <row r="13" ht="24.75" customHeight="1" spans="1:5">
      <c r="A13" s="103" t="s">
        <v>187</v>
      </c>
      <c r="B13" s="117" t="s">
        <v>188</v>
      </c>
      <c r="C13" s="109">
        <f t="shared" si="0"/>
        <v>32.91</v>
      </c>
      <c r="D13" s="114">
        <v>32.91</v>
      </c>
      <c r="E13" s="105"/>
    </row>
    <row r="14" ht="24.75" customHeight="1" spans="1:5">
      <c r="A14" s="103" t="s">
        <v>189</v>
      </c>
      <c r="B14" s="111" t="s">
        <v>190</v>
      </c>
      <c r="C14" s="109">
        <f t="shared" si="0"/>
        <v>3.31</v>
      </c>
      <c r="D14" s="104">
        <v>3.31</v>
      </c>
      <c r="E14" s="105"/>
    </row>
    <row r="15" ht="24.75" customHeight="1" spans="1:5">
      <c r="A15" s="100" t="s">
        <v>191</v>
      </c>
      <c r="B15" s="111" t="s">
        <v>192</v>
      </c>
      <c r="C15" s="109">
        <f t="shared" si="0"/>
        <v>1.44</v>
      </c>
      <c r="D15" s="104">
        <v>1.44</v>
      </c>
      <c r="E15" s="110"/>
    </row>
    <row r="16" ht="24.75" customHeight="1" spans="1:5">
      <c r="A16" s="100" t="s">
        <v>193</v>
      </c>
      <c r="B16" s="111" t="s">
        <v>194</v>
      </c>
      <c r="C16" s="109">
        <f t="shared" si="0"/>
        <v>1.87</v>
      </c>
      <c r="D16" s="104">
        <v>1.87</v>
      </c>
      <c r="E16" s="110"/>
    </row>
    <row r="17" ht="24.75" customHeight="1" spans="1:5">
      <c r="A17" s="103" t="s">
        <v>195</v>
      </c>
      <c r="B17" s="111" t="s">
        <v>196</v>
      </c>
      <c r="C17" s="109">
        <f t="shared" si="0"/>
        <v>24.68</v>
      </c>
      <c r="D17" s="104">
        <v>24.68</v>
      </c>
      <c r="E17" s="105"/>
    </row>
    <row r="18" ht="24.75" customHeight="1" spans="1:5">
      <c r="A18" s="103" t="s">
        <v>179</v>
      </c>
      <c r="B18" s="118" t="s">
        <v>197</v>
      </c>
      <c r="C18" s="109">
        <f t="shared" si="0"/>
        <v>24.68</v>
      </c>
      <c r="D18" s="104">
        <v>24.68</v>
      </c>
      <c r="E18" s="105"/>
    </row>
    <row r="19" ht="24.75" customHeight="1" spans="1:5">
      <c r="A19" s="103" t="s">
        <v>191</v>
      </c>
      <c r="B19" s="118" t="s">
        <v>198</v>
      </c>
      <c r="C19" s="109">
        <f t="shared" si="0"/>
        <v>24.68</v>
      </c>
      <c r="D19" s="104">
        <v>24.68</v>
      </c>
      <c r="E19" s="105"/>
    </row>
    <row r="20" ht="24.75" customHeight="1" spans="1:5">
      <c r="A20" s="103" t="s">
        <v>199</v>
      </c>
      <c r="B20" s="118" t="s">
        <v>200</v>
      </c>
      <c r="C20" s="109">
        <f t="shared" si="0"/>
        <v>17.5</v>
      </c>
      <c r="D20" s="112">
        <v>17.5</v>
      </c>
      <c r="E20" s="105"/>
    </row>
    <row r="21" ht="24.75" customHeight="1" spans="1:5">
      <c r="A21" s="100" t="s">
        <v>201</v>
      </c>
      <c r="B21" s="118" t="s">
        <v>202</v>
      </c>
      <c r="C21" s="109">
        <f t="shared" si="0"/>
        <v>17.5</v>
      </c>
      <c r="D21" s="104">
        <f>D22+D23</f>
        <v>17.5</v>
      </c>
      <c r="E21" s="110"/>
    </row>
    <row r="22" ht="24.75" customHeight="1" spans="1:5">
      <c r="A22" s="100" t="s">
        <v>193</v>
      </c>
      <c r="B22" s="118" t="s">
        <v>203</v>
      </c>
      <c r="C22" s="109">
        <f t="shared" si="0"/>
        <v>13.38</v>
      </c>
      <c r="D22" s="112">
        <v>13.38</v>
      </c>
      <c r="E22" s="110"/>
    </row>
    <row r="23" ht="24.75" customHeight="1" spans="1:5">
      <c r="A23" s="103" t="s">
        <v>204</v>
      </c>
      <c r="B23" s="118" t="s">
        <v>205</v>
      </c>
      <c r="C23" s="109">
        <f t="shared" si="0"/>
        <v>4.12</v>
      </c>
      <c r="D23" s="112">
        <v>4.12</v>
      </c>
      <c r="E23" s="105"/>
    </row>
    <row r="24" ht="24.75" customHeight="1" spans="1:5">
      <c r="A24" s="103"/>
      <c r="B24" s="119"/>
      <c r="C24" s="120"/>
      <c r="D24" s="120"/>
      <c r="E24" s="105"/>
    </row>
    <row r="25" ht="24.75" customHeight="1" spans="1:5">
      <c r="A25" s="103"/>
      <c r="B25" s="119"/>
      <c r="C25" s="120"/>
      <c r="D25" s="120"/>
      <c r="E25" s="105"/>
    </row>
    <row r="26" ht="24.75" customHeight="1" spans="1:5">
      <c r="A26" s="100"/>
      <c r="B26" s="108"/>
      <c r="C26" s="109"/>
      <c r="D26" s="109"/>
      <c r="E26" s="110"/>
    </row>
    <row r="27" ht="24.75" customHeight="1" spans="1:5">
      <c r="A27" s="100"/>
      <c r="B27" s="108"/>
      <c r="C27" s="109"/>
      <c r="D27" s="109"/>
      <c r="E27" s="110"/>
    </row>
    <row r="28" ht="24.75" customHeight="1" spans="1:5">
      <c r="A28" s="103"/>
      <c r="B28" s="119"/>
      <c r="C28" s="120"/>
      <c r="D28" s="120"/>
      <c r="E28" s="105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9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showGridLines="0" showZeros="0" zoomScale="87" zoomScaleNormal="87" topLeftCell="A2" workbookViewId="0">
      <selection activeCell="B8" sqref="B8:C18"/>
    </sheetView>
  </sheetViews>
  <sheetFormatPr defaultColWidth="9" defaultRowHeight="12.75" customHeight="1" outlineLevelCol="6"/>
  <cols>
    <col min="1" max="1" width="13.3333333333333" style="44" customWidth="1"/>
    <col min="2" max="2" width="29.552380952381" style="44" customWidth="1"/>
    <col min="3" max="5" width="17.2857142857143" style="44" customWidth="1"/>
    <col min="6" max="7" width="6.84761904761905" style="44" customWidth="1"/>
  </cols>
  <sheetData>
    <row r="1" ht="24.75" customHeight="1" spans="1:2">
      <c r="A1" s="58" t="s">
        <v>31</v>
      </c>
      <c r="B1" s="59"/>
    </row>
    <row r="2" ht="24.75" customHeight="1" spans="1:5">
      <c r="A2" s="95" t="s">
        <v>206</v>
      </c>
      <c r="B2" s="95"/>
      <c r="C2" s="95"/>
      <c r="D2" s="95"/>
      <c r="E2" s="95"/>
    </row>
    <row r="3" ht="24.75" customHeight="1" spans="5:5">
      <c r="E3" s="47" t="s">
        <v>33</v>
      </c>
    </row>
    <row r="4" ht="24.75" customHeight="1" spans="1:5">
      <c r="A4" s="60" t="s">
        <v>207</v>
      </c>
      <c r="B4" s="61"/>
      <c r="C4" s="60" t="s">
        <v>208</v>
      </c>
      <c r="D4" s="61"/>
      <c r="E4" s="62"/>
    </row>
    <row r="5" ht="24.75" customHeight="1" spans="1:5">
      <c r="A5" s="96" t="s">
        <v>175</v>
      </c>
      <c r="B5" s="61" t="s">
        <v>176</v>
      </c>
      <c r="C5" s="97" t="s">
        <v>110</v>
      </c>
      <c r="D5" s="98" t="s">
        <v>209</v>
      </c>
      <c r="E5" s="99" t="s">
        <v>210</v>
      </c>
    </row>
    <row r="6" ht="24.75" customHeight="1" spans="1:5">
      <c r="A6" s="96" t="s">
        <v>109</v>
      </c>
      <c r="B6" s="61" t="s">
        <v>109</v>
      </c>
      <c r="C6" s="60">
        <v>1</v>
      </c>
      <c r="D6" s="61">
        <v>2</v>
      </c>
      <c r="E6" s="62">
        <v>3</v>
      </c>
    </row>
    <row r="7" s="43" customFormat="1" ht="25.5" customHeight="1" spans="1:7">
      <c r="A7" s="100"/>
      <c r="B7" s="64" t="s">
        <v>110</v>
      </c>
      <c r="C7" s="101">
        <f>D7+E7</f>
        <v>350.33</v>
      </c>
      <c r="D7" s="101">
        <f>SUM(D8,D19,D46)</f>
        <v>332.44</v>
      </c>
      <c r="E7" s="102">
        <f>SUM(E8,E19,E46)</f>
        <v>17.89</v>
      </c>
      <c r="F7" s="54"/>
      <c r="G7" s="54"/>
    </row>
    <row r="8" ht="25.5" customHeight="1" spans="1:5">
      <c r="A8" s="100" t="s">
        <v>211</v>
      </c>
      <c r="B8" s="64" t="s">
        <v>212</v>
      </c>
      <c r="C8" s="101">
        <f t="shared" ref="C8:C56" si="0">D8+E8</f>
        <v>332.44</v>
      </c>
      <c r="D8" s="101">
        <f t="shared" ref="D8:E8" si="1">SUM(D9:D18)</f>
        <v>332.44</v>
      </c>
      <c r="E8" s="102">
        <f t="shared" si="1"/>
        <v>0</v>
      </c>
    </row>
    <row r="9" ht="25.5" customHeight="1" spans="1:5">
      <c r="A9" s="103" t="s">
        <v>213</v>
      </c>
      <c r="B9" s="68" t="s">
        <v>214</v>
      </c>
      <c r="C9" s="101">
        <f t="shared" si="0"/>
        <v>113.44</v>
      </c>
      <c r="D9" s="104">
        <v>113.44</v>
      </c>
      <c r="E9" s="105"/>
    </row>
    <row r="10" ht="25.5" customHeight="1" spans="1:5">
      <c r="A10" s="103" t="s">
        <v>215</v>
      </c>
      <c r="B10" s="68" t="s">
        <v>216</v>
      </c>
      <c r="C10" s="101">
        <f t="shared" si="0"/>
        <v>29.15</v>
      </c>
      <c r="D10" s="104">
        <v>29.15</v>
      </c>
      <c r="E10" s="105"/>
    </row>
    <row r="11" ht="25.5" customHeight="1" spans="1:5">
      <c r="A11" s="103" t="s">
        <v>217</v>
      </c>
      <c r="B11" s="68" t="s">
        <v>218</v>
      </c>
      <c r="C11" s="101">
        <f t="shared" si="0"/>
        <v>48</v>
      </c>
      <c r="D11" s="104">
        <v>48</v>
      </c>
      <c r="E11" s="105"/>
    </row>
    <row r="12" ht="25.5" customHeight="1" spans="1:5">
      <c r="A12" s="103" t="s">
        <v>219</v>
      </c>
      <c r="B12" s="68" t="s">
        <v>220</v>
      </c>
      <c r="C12" s="101">
        <f t="shared" si="0"/>
        <v>63.45</v>
      </c>
      <c r="D12" s="104">
        <v>63.45</v>
      </c>
      <c r="E12" s="105"/>
    </row>
    <row r="13" ht="25.5" customHeight="1" spans="1:5">
      <c r="A13" s="103" t="s">
        <v>221</v>
      </c>
      <c r="B13" s="68" t="s">
        <v>222</v>
      </c>
      <c r="C13" s="101">
        <f t="shared" si="0"/>
        <v>32.91</v>
      </c>
      <c r="D13" s="104">
        <v>32.91</v>
      </c>
      <c r="E13" s="105"/>
    </row>
    <row r="14" ht="25.5" customHeight="1" spans="1:5">
      <c r="A14" s="103" t="s">
        <v>223</v>
      </c>
      <c r="B14" s="68" t="s">
        <v>224</v>
      </c>
      <c r="C14" s="101">
        <f t="shared" si="0"/>
        <v>0</v>
      </c>
      <c r="D14" s="104"/>
      <c r="E14" s="105"/>
    </row>
    <row r="15" ht="25.5" customHeight="1" spans="1:5">
      <c r="A15" s="103" t="s">
        <v>225</v>
      </c>
      <c r="B15" s="68" t="s">
        <v>226</v>
      </c>
      <c r="C15" s="101">
        <f t="shared" si="0"/>
        <v>13.38</v>
      </c>
      <c r="D15" s="104">
        <v>13.38</v>
      </c>
      <c r="E15" s="105"/>
    </row>
    <row r="16" ht="25.5" customHeight="1" spans="1:5">
      <c r="A16" s="103" t="s">
        <v>227</v>
      </c>
      <c r="B16" s="68" t="s">
        <v>228</v>
      </c>
      <c r="C16" s="101">
        <f t="shared" si="0"/>
        <v>4.12</v>
      </c>
      <c r="D16" s="104">
        <v>4.12</v>
      </c>
      <c r="E16" s="105"/>
    </row>
    <row r="17" ht="25.5" customHeight="1" spans="1:5">
      <c r="A17" s="103" t="s">
        <v>229</v>
      </c>
      <c r="B17" s="68" t="s">
        <v>230</v>
      </c>
      <c r="C17" s="101">
        <f t="shared" si="0"/>
        <v>3.31</v>
      </c>
      <c r="D17" s="104">
        <v>3.31</v>
      </c>
      <c r="E17" s="105"/>
    </row>
    <row r="18" ht="25.5" customHeight="1" spans="1:5">
      <c r="A18" s="103" t="s">
        <v>231</v>
      </c>
      <c r="B18" s="68" t="s">
        <v>232</v>
      </c>
      <c r="C18" s="101">
        <f t="shared" si="0"/>
        <v>24.68</v>
      </c>
      <c r="D18" s="104">
        <v>24.68</v>
      </c>
      <c r="E18" s="105"/>
    </row>
    <row r="19" ht="25.5" customHeight="1" spans="1:5">
      <c r="A19" s="100" t="s">
        <v>233</v>
      </c>
      <c r="B19" s="64" t="s">
        <v>234</v>
      </c>
      <c r="C19" s="101">
        <f t="shared" si="0"/>
        <v>17.89</v>
      </c>
      <c r="D19" s="101">
        <f t="shared" ref="D19:E19" si="2">SUM(D20:D45)</f>
        <v>0</v>
      </c>
      <c r="E19" s="102">
        <f t="shared" si="2"/>
        <v>17.89</v>
      </c>
    </row>
    <row r="20" ht="25.5" customHeight="1" spans="1:5">
      <c r="A20" s="103" t="s">
        <v>235</v>
      </c>
      <c r="B20" s="68" t="s">
        <v>236</v>
      </c>
      <c r="C20" s="101">
        <f t="shared" si="0"/>
        <v>2</v>
      </c>
      <c r="D20" s="104"/>
      <c r="E20" s="105">
        <v>2</v>
      </c>
    </row>
    <row r="21" ht="25.5" customHeight="1" spans="1:5">
      <c r="A21" s="103" t="s">
        <v>237</v>
      </c>
      <c r="B21" s="68" t="s">
        <v>238</v>
      </c>
      <c r="C21" s="101">
        <f t="shared" si="0"/>
        <v>0.2</v>
      </c>
      <c r="D21" s="104"/>
      <c r="E21" s="105">
        <v>0.2</v>
      </c>
    </row>
    <row r="22" ht="25.5" customHeight="1" spans="1:5">
      <c r="A22" s="103" t="s">
        <v>239</v>
      </c>
      <c r="B22" s="68" t="s">
        <v>240</v>
      </c>
      <c r="C22" s="101">
        <f t="shared" si="0"/>
        <v>0.5</v>
      </c>
      <c r="D22" s="104"/>
      <c r="E22" s="105">
        <v>0.5</v>
      </c>
    </row>
    <row r="23" ht="25.5" customHeight="1" spans="1:5">
      <c r="A23" s="103" t="s">
        <v>241</v>
      </c>
      <c r="B23" s="68" t="s">
        <v>242</v>
      </c>
      <c r="C23" s="101">
        <f t="shared" si="0"/>
        <v>0.5</v>
      </c>
      <c r="D23" s="104"/>
      <c r="E23" s="105">
        <v>0.5</v>
      </c>
    </row>
    <row r="24" ht="25.5" customHeight="1" spans="1:5">
      <c r="A24" s="103" t="s">
        <v>243</v>
      </c>
      <c r="B24" s="68" t="s">
        <v>244</v>
      </c>
      <c r="C24" s="101">
        <f t="shared" si="0"/>
        <v>0.5</v>
      </c>
      <c r="D24" s="104"/>
      <c r="E24" s="105">
        <v>0.5</v>
      </c>
    </row>
    <row r="25" ht="25.5" customHeight="1" spans="1:5">
      <c r="A25" s="103" t="s">
        <v>245</v>
      </c>
      <c r="B25" s="68" t="s">
        <v>246</v>
      </c>
      <c r="C25" s="101">
        <f t="shared" si="0"/>
        <v>0</v>
      </c>
      <c r="D25" s="104"/>
      <c r="E25" s="105"/>
    </row>
    <row r="26" ht="25.5" customHeight="1" spans="1:5">
      <c r="A26" s="103" t="s">
        <v>247</v>
      </c>
      <c r="B26" s="68" t="s">
        <v>248</v>
      </c>
      <c r="C26" s="101">
        <f t="shared" si="0"/>
        <v>0.5</v>
      </c>
      <c r="D26" s="104"/>
      <c r="E26" s="105">
        <v>0.5</v>
      </c>
    </row>
    <row r="27" ht="25.5" customHeight="1" spans="1:5">
      <c r="A27" s="103" t="s">
        <v>249</v>
      </c>
      <c r="B27" s="68" t="s">
        <v>250</v>
      </c>
      <c r="C27" s="101">
        <f t="shared" si="0"/>
        <v>2.33</v>
      </c>
      <c r="D27" s="104"/>
      <c r="E27" s="105">
        <v>2.33</v>
      </c>
    </row>
    <row r="28" ht="25.5" customHeight="1" spans="1:5">
      <c r="A28" s="103" t="s">
        <v>251</v>
      </c>
      <c r="B28" s="68" t="s">
        <v>252</v>
      </c>
      <c r="C28" s="101">
        <f t="shared" si="0"/>
        <v>0.07</v>
      </c>
      <c r="D28" s="104"/>
      <c r="E28" s="105">
        <v>0.07</v>
      </c>
    </row>
    <row r="29" ht="25.5" customHeight="1" spans="1:5">
      <c r="A29" s="103" t="s">
        <v>253</v>
      </c>
      <c r="B29" s="68" t="s">
        <v>254</v>
      </c>
      <c r="C29" s="101">
        <f t="shared" si="0"/>
        <v>2</v>
      </c>
      <c r="D29" s="104"/>
      <c r="E29" s="105">
        <v>2</v>
      </c>
    </row>
    <row r="30" ht="25.5" customHeight="1" spans="1:5">
      <c r="A30" s="103" t="s">
        <v>255</v>
      </c>
      <c r="B30" s="68" t="s">
        <v>256</v>
      </c>
      <c r="C30" s="101">
        <f t="shared" si="0"/>
        <v>0.5</v>
      </c>
      <c r="D30" s="104"/>
      <c r="E30" s="105">
        <v>0.5</v>
      </c>
    </row>
    <row r="31" ht="25.5" customHeight="1" spans="1:5">
      <c r="A31" s="103" t="s">
        <v>257</v>
      </c>
      <c r="B31" s="68" t="s">
        <v>258</v>
      </c>
      <c r="C31" s="101"/>
      <c r="D31" s="104"/>
      <c r="E31" s="105"/>
    </row>
    <row r="32" ht="25.5" customHeight="1" spans="1:5">
      <c r="A32" s="103" t="s">
        <v>259</v>
      </c>
      <c r="B32" s="68" t="s">
        <v>260</v>
      </c>
      <c r="C32" s="101">
        <f t="shared" si="0"/>
        <v>0</v>
      </c>
      <c r="D32" s="104"/>
      <c r="E32" s="105"/>
    </row>
    <row r="33" ht="25.5" customHeight="1" spans="1:5">
      <c r="A33" s="103" t="s">
        <v>261</v>
      </c>
      <c r="B33" s="68" t="s">
        <v>262</v>
      </c>
      <c r="C33" s="101">
        <f t="shared" si="0"/>
        <v>0.5</v>
      </c>
      <c r="D33" s="104"/>
      <c r="E33" s="105">
        <v>0.5</v>
      </c>
    </row>
    <row r="34" ht="25.5" customHeight="1" spans="1:5">
      <c r="A34" s="103" t="s">
        <v>263</v>
      </c>
      <c r="B34" s="68" t="s">
        <v>264</v>
      </c>
      <c r="C34" s="101">
        <f t="shared" si="0"/>
        <v>0.5</v>
      </c>
      <c r="D34" s="104"/>
      <c r="E34" s="105">
        <v>0.5</v>
      </c>
    </row>
    <row r="35" ht="25.5" customHeight="1" spans="1:5">
      <c r="A35" s="103" t="s">
        <v>265</v>
      </c>
      <c r="B35" s="68" t="s">
        <v>266</v>
      </c>
      <c r="C35" s="101"/>
      <c r="D35" s="104"/>
      <c r="E35" s="105"/>
    </row>
    <row r="36" ht="25.5" customHeight="1" spans="1:5">
      <c r="A36" s="103" t="s">
        <v>267</v>
      </c>
      <c r="B36" s="68" t="s">
        <v>268</v>
      </c>
      <c r="C36" s="101"/>
      <c r="D36" s="104"/>
      <c r="E36" s="105"/>
    </row>
    <row r="37" ht="25.5" customHeight="1" spans="1:5">
      <c r="A37" s="103" t="s">
        <v>269</v>
      </c>
      <c r="B37" s="68" t="s">
        <v>270</v>
      </c>
      <c r="C37" s="101"/>
      <c r="D37" s="104"/>
      <c r="E37" s="105"/>
    </row>
    <row r="38" ht="25.5" customHeight="1" spans="1:5">
      <c r="A38" s="103" t="s">
        <v>271</v>
      </c>
      <c r="B38" s="68" t="s">
        <v>272</v>
      </c>
      <c r="C38" s="101"/>
      <c r="D38" s="104"/>
      <c r="E38" s="105">
        <v>1.4</v>
      </c>
    </row>
    <row r="39" ht="25.5" customHeight="1" spans="1:5">
      <c r="A39" s="103" t="s">
        <v>273</v>
      </c>
      <c r="B39" s="68" t="s">
        <v>274</v>
      </c>
      <c r="C39" s="101"/>
      <c r="D39" s="104"/>
      <c r="E39" s="105"/>
    </row>
    <row r="40" ht="25.5" customHeight="1" spans="1:5">
      <c r="A40" s="103" t="s">
        <v>275</v>
      </c>
      <c r="B40" s="68" t="s">
        <v>276</v>
      </c>
      <c r="C40" s="101">
        <f t="shared" si="0"/>
        <v>1.14</v>
      </c>
      <c r="D40" s="104"/>
      <c r="E40" s="105">
        <v>1.14</v>
      </c>
    </row>
    <row r="41" ht="25.5" customHeight="1" spans="1:5">
      <c r="A41" s="103" t="s">
        <v>277</v>
      </c>
      <c r="B41" s="68" t="s">
        <v>278</v>
      </c>
      <c r="C41" s="101">
        <f t="shared" si="0"/>
        <v>4.75</v>
      </c>
      <c r="D41" s="104"/>
      <c r="E41" s="105">
        <v>4.75</v>
      </c>
    </row>
    <row r="42" ht="25.5" customHeight="1" spans="1:5">
      <c r="A42" s="103" t="s">
        <v>279</v>
      </c>
      <c r="B42" s="68" t="s">
        <v>280</v>
      </c>
      <c r="C42" s="101">
        <f t="shared" si="0"/>
        <v>0.5</v>
      </c>
      <c r="D42" s="104"/>
      <c r="E42" s="105">
        <v>0.5</v>
      </c>
    </row>
    <row r="43" ht="25.5" customHeight="1" spans="1:5">
      <c r="A43" s="103" t="s">
        <v>281</v>
      </c>
      <c r="B43" s="68" t="s">
        <v>282</v>
      </c>
      <c r="C43" s="101">
        <f t="shared" si="0"/>
        <v>0</v>
      </c>
      <c r="D43" s="104"/>
      <c r="E43" s="105"/>
    </row>
    <row r="44" ht="25.5" customHeight="1" spans="1:5">
      <c r="A44" s="103" t="s">
        <v>283</v>
      </c>
      <c r="B44" s="68" t="s">
        <v>284</v>
      </c>
      <c r="C44" s="101"/>
      <c r="D44" s="104"/>
      <c r="E44" s="105"/>
    </row>
    <row r="45" ht="25.5" customHeight="1" spans="1:5">
      <c r="A45" s="103" t="s">
        <v>285</v>
      </c>
      <c r="B45" s="68" t="s">
        <v>286</v>
      </c>
      <c r="C45" s="101">
        <f t="shared" si="0"/>
        <v>0</v>
      </c>
      <c r="D45" s="104"/>
      <c r="E45" s="105"/>
    </row>
    <row r="46" ht="25.5" customHeight="1" spans="1:5">
      <c r="A46" s="100" t="s">
        <v>287</v>
      </c>
      <c r="B46" s="64" t="s">
        <v>288</v>
      </c>
      <c r="C46" s="101">
        <f t="shared" si="0"/>
        <v>0</v>
      </c>
      <c r="D46" s="101">
        <f t="shared" ref="D46:E46" si="3">SUM(D47:D56)</f>
        <v>0</v>
      </c>
      <c r="E46" s="102">
        <f t="shared" si="3"/>
        <v>0</v>
      </c>
    </row>
    <row r="47" ht="25.5" customHeight="1" spans="1:5">
      <c r="A47" s="103" t="s">
        <v>289</v>
      </c>
      <c r="B47" s="68" t="s">
        <v>290</v>
      </c>
      <c r="C47" s="101">
        <f t="shared" si="0"/>
        <v>0</v>
      </c>
      <c r="D47" s="104"/>
      <c r="E47" s="105"/>
    </row>
    <row r="48" ht="25.5" customHeight="1" spans="1:5">
      <c r="A48" s="103" t="s">
        <v>291</v>
      </c>
      <c r="B48" s="68" t="s">
        <v>292</v>
      </c>
      <c r="C48" s="101">
        <f t="shared" si="0"/>
        <v>0</v>
      </c>
      <c r="D48" s="104"/>
      <c r="E48" s="105"/>
    </row>
    <row r="49" ht="25.5" customHeight="1" spans="1:5">
      <c r="A49" s="103" t="s">
        <v>293</v>
      </c>
      <c r="B49" s="68" t="s">
        <v>294</v>
      </c>
      <c r="C49" s="101">
        <f t="shared" si="0"/>
        <v>0</v>
      </c>
      <c r="D49" s="104"/>
      <c r="E49" s="105"/>
    </row>
    <row r="50" ht="25.5" customHeight="1" spans="1:5">
      <c r="A50" s="103" t="s">
        <v>295</v>
      </c>
      <c r="B50" s="68" t="s">
        <v>296</v>
      </c>
      <c r="C50" s="101">
        <f t="shared" si="0"/>
        <v>0</v>
      </c>
      <c r="D50" s="104"/>
      <c r="E50" s="105"/>
    </row>
    <row r="51" ht="25.5" customHeight="1" spans="1:5">
      <c r="A51" s="103" t="s">
        <v>297</v>
      </c>
      <c r="B51" s="68" t="s">
        <v>298</v>
      </c>
      <c r="C51" s="101"/>
      <c r="D51" s="104"/>
      <c r="E51" s="105"/>
    </row>
    <row r="52" ht="25.5" customHeight="1" spans="1:5">
      <c r="A52" s="103" t="s">
        <v>299</v>
      </c>
      <c r="B52" s="68" t="s">
        <v>300</v>
      </c>
      <c r="C52" s="101">
        <f t="shared" si="0"/>
        <v>0</v>
      </c>
      <c r="D52" s="104"/>
      <c r="E52" s="105"/>
    </row>
    <row r="53" ht="25.5" customHeight="1" spans="1:5">
      <c r="A53" s="103" t="s">
        <v>301</v>
      </c>
      <c r="B53" s="68" t="s">
        <v>302</v>
      </c>
      <c r="C53" s="101"/>
      <c r="D53" s="104"/>
      <c r="E53" s="105"/>
    </row>
    <row r="54" ht="25.5" customHeight="1" spans="1:5">
      <c r="A54" s="103" t="s">
        <v>303</v>
      </c>
      <c r="B54" s="68" t="s">
        <v>304</v>
      </c>
      <c r="C54" s="101"/>
      <c r="D54" s="104"/>
      <c r="E54" s="105"/>
    </row>
    <row r="55" ht="25.5" customHeight="1" spans="1:5">
      <c r="A55" s="103" t="s">
        <v>305</v>
      </c>
      <c r="B55" s="68" t="s">
        <v>306</v>
      </c>
      <c r="C55" s="101"/>
      <c r="D55" s="104"/>
      <c r="E55" s="105"/>
    </row>
    <row r="56" ht="25.5" customHeight="1" spans="1:5">
      <c r="A56" s="103" t="s">
        <v>307</v>
      </c>
      <c r="B56" s="68" t="s">
        <v>308</v>
      </c>
      <c r="C56" s="101">
        <f t="shared" si="0"/>
        <v>0</v>
      </c>
      <c r="D56" s="104"/>
      <c r="E56" s="105"/>
    </row>
    <row r="58" ht="19.5" customHeight="1" spans="1:5">
      <c r="A58" s="106" t="s">
        <v>309</v>
      </c>
      <c r="B58"/>
      <c r="C58"/>
      <c r="D58"/>
      <c r="E58"/>
    </row>
    <row r="60" customHeight="1" spans="1:7">
      <c r="A60"/>
      <c r="B60"/>
      <c r="C60"/>
      <c r="D60"/>
      <c r="E60"/>
      <c r="F60" s="107"/>
      <c r="G60"/>
    </row>
    <row r="61" customHeight="1" spans="1:7">
      <c r="A61"/>
      <c r="B61"/>
      <c r="C61"/>
      <c r="D61"/>
      <c r="E61"/>
      <c r="F61" s="107"/>
      <c r="G61"/>
    </row>
  </sheetData>
  <sheetProtection formatCells="0" formatColumns="0" formatRows="0"/>
  <protectedRanges>
    <protectedRange sqref="D9:E18" name="区域1"/>
    <protectedRange sqref="D20:E45" name="区域2"/>
    <protectedRange sqref="D47:E56" name="区域3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95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L9" sqref="L9"/>
    </sheetView>
  </sheetViews>
  <sheetFormatPr defaultColWidth="9" defaultRowHeight="12.75" customHeight="1"/>
  <cols>
    <col min="1" max="1" width="49.2857142857143" style="44" customWidth="1"/>
    <col min="2" max="8" width="10.5714285714286" style="44" customWidth="1"/>
    <col min="9" max="9" width="9.14285714285714" style="44"/>
  </cols>
  <sheetData>
    <row r="1" ht="24.75" customHeight="1" spans="1:1">
      <c r="A1" s="79" t="s">
        <v>31</v>
      </c>
    </row>
    <row r="2" ht="24.75" customHeight="1" spans="1:8">
      <c r="A2" s="46" t="s">
        <v>310</v>
      </c>
      <c r="B2" s="46"/>
      <c r="C2" s="46"/>
      <c r="D2" s="46"/>
      <c r="E2" s="46"/>
      <c r="F2" s="46"/>
      <c r="G2" s="46"/>
      <c r="H2" s="46"/>
    </row>
    <row r="3" ht="24.75" customHeight="1" spans="8:8">
      <c r="H3" s="47" t="s">
        <v>33</v>
      </c>
    </row>
    <row r="4" ht="24.75" customHeight="1" spans="1:8">
      <c r="A4" s="60" t="s">
        <v>169</v>
      </c>
      <c r="B4" s="80" t="s">
        <v>311</v>
      </c>
      <c r="C4" s="80" t="s">
        <v>312</v>
      </c>
      <c r="D4" s="80" t="s">
        <v>313</v>
      </c>
      <c r="E4" s="80" t="s">
        <v>314</v>
      </c>
      <c r="F4" s="81"/>
      <c r="G4" s="80" t="s">
        <v>315</v>
      </c>
      <c r="H4" s="82" t="s">
        <v>316</v>
      </c>
    </row>
    <row r="5" ht="24.75" customHeight="1" spans="1:8">
      <c r="A5" s="83"/>
      <c r="B5" s="81"/>
      <c r="C5" s="81"/>
      <c r="D5" s="81"/>
      <c r="E5" s="80" t="s">
        <v>317</v>
      </c>
      <c r="F5" s="80" t="s">
        <v>318</v>
      </c>
      <c r="G5" s="80"/>
      <c r="H5" s="82"/>
    </row>
    <row r="6" s="43" customFormat="1" ht="24.75" customHeight="1" spans="1:9">
      <c r="A6" s="84" t="s">
        <v>173</v>
      </c>
      <c r="B6" s="85">
        <f>D6+F6+H6+G6</f>
        <v>1.5</v>
      </c>
      <c r="C6" s="86"/>
      <c r="D6" s="85">
        <v>0.5</v>
      </c>
      <c r="E6" s="86"/>
      <c r="F6" s="85">
        <v>0.5</v>
      </c>
      <c r="G6" s="85"/>
      <c r="H6" s="87">
        <v>0.5</v>
      </c>
      <c r="I6" s="54"/>
    </row>
    <row r="7" ht="24.75" customHeight="1" spans="1:8">
      <c r="A7" s="84"/>
      <c r="B7" s="88"/>
      <c r="C7" s="89"/>
      <c r="D7" s="88"/>
      <c r="E7" s="89"/>
      <c r="F7" s="88"/>
      <c r="G7" s="88"/>
      <c r="H7" s="90"/>
    </row>
    <row r="8" ht="24.75" customHeight="1" spans="1:8">
      <c r="A8" s="91"/>
      <c r="B8" s="92"/>
      <c r="C8" s="93"/>
      <c r="D8" s="92"/>
      <c r="E8" s="93"/>
      <c r="F8" s="92"/>
      <c r="G8" s="92"/>
      <c r="H8" s="94"/>
    </row>
    <row r="9" ht="24.75" customHeight="1" spans="1:8">
      <c r="A9" s="91"/>
      <c r="B9" s="92"/>
      <c r="C9" s="93"/>
      <c r="D9" s="92"/>
      <c r="E9" s="93"/>
      <c r="F9" s="92"/>
      <c r="G9" s="92"/>
      <c r="H9" s="94"/>
    </row>
    <row r="10" ht="24.75" customHeight="1" spans="1:8">
      <c r="A10" s="91"/>
      <c r="B10" s="92"/>
      <c r="C10" s="93"/>
      <c r="D10" s="92"/>
      <c r="E10" s="93"/>
      <c r="F10" s="92"/>
      <c r="G10" s="92"/>
      <c r="H10" s="94"/>
    </row>
    <row r="11" ht="24.75" customHeight="1" spans="1:8">
      <c r="A11" s="91"/>
      <c r="B11" s="92"/>
      <c r="C11" s="93"/>
      <c r="D11" s="92"/>
      <c r="E11" s="93"/>
      <c r="F11" s="92"/>
      <c r="G11" s="92"/>
      <c r="H11" s="94"/>
    </row>
    <row r="12" ht="24.75" customHeight="1" spans="1:8">
      <c r="A12" s="91"/>
      <c r="B12" s="92"/>
      <c r="C12" s="93"/>
      <c r="D12" s="92"/>
      <c r="E12" s="93"/>
      <c r="F12" s="92"/>
      <c r="G12" s="92"/>
      <c r="H12" s="94"/>
    </row>
    <row r="13" ht="24.75" customHeight="1" spans="1:8">
      <c r="A13" s="91"/>
      <c r="B13" s="92"/>
      <c r="C13" s="93"/>
      <c r="D13" s="92"/>
      <c r="E13" s="93"/>
      <c r="F13" s="92"/>
      <c r="G13" s="92"/>
      <c r="H13" s="94"/>
    </row>
    <row r="14" ht="24.75" customHeight="1" spans="1:8">
      <c r="A14" s="91"/>
      <c r="B14" s="92"/>
      <c r="C14" s="93"/>
      <c r="D14" s="92"/>
      <c r="E14" s="93"/>
      <c r="F14" s="92"/>
      <c r="G14" s="92"/>
      <c r="H14" s="94"/>
    </row>
    <row r="15" ht="24.75" customHeight="1" spans="1:8">
      <c r="A15" s="91"/>
      <c r="B15" s="92"/>
      <c r="C15" s="93"/>
      <c r="D15" s="92"/>
      <c r="E15" s="93"/>
      <c r="F15" s="92"/>
      <c r="G15" s="92"/>
      <c r="H15" s="94"/>
    </row>
    <row r="16" ht="24.75" customHeight="1" spans="1:8">
      <c r="A16" s="91"/>
      <c r="B16" s="92"/>
      <c r="C16" s="93"/>
      <c r="D16" s="92"/>
      <c r="E16" s="93"/>
      <c r="F16" s="92"/>
      <c r="G16" s="92"/>
      <c r="H16" s="94"/>
    </row>
    <row r="17" ht="24.75" customHeight="1" spans="1:8">
      <c r="A17" s="91"/>
      <c r="B17" s="92"/>
      <c r="C17" s="93"/>
      <c r="D17" s="92"/>
      <c r="E17" s="93"/>
      <c r="F17" s="92"/>
      <c r="G17" s="92"/>
      <c r="H17" s="94"/>
    </row>
    <row r="18" ht="24.75" customHeight="1" spans="1:8">
      <c r="A18" s="91"/>
      <c r="B18" s="92"/>
      <c r="C18" s="93"/>
      <c r="D18" s="92"/>
      <c r="E18" s="93"/>
      <c r="F18" s="92"/>
      <c r="G18" s="92"/>
      <c r="H18" s="94"/>
    </row>
    <row r="19" ht="24.75" customHeight="1" spans="1:8">
      <c r="A19" s="91"/>
      <c r="B19" s="92"/>
      <c r="C19" s="93"/>
      <c r="D19" s="92"/>
      <c r="E19" s="93"/>
      <c r="F19" s="92"/>
      <c r="G19" s="92"/>
      <c r="H19" s="94"/>
    </row>
    <row r="20" ht="24.75" customHeight="1" spans="1:8">
      <c r="A20" s="91"/>
      <c r="B20" s="92"/>
      <c r="C20" s="93"/>
      <c r="D20" s="92"/>
      <c r="E20" s="93"/>
      <c r="F20" s="92"/>
      <c r="G20" s="92"/>
      <c r="H20" s="94"/>
    </row>
    <row r="21" ht="24.75" customHeight="1" spans="1:8">
      <c r="A21" s="91"/>
      <c r="B21" s="92"/>
      <c r="C21" s="93"/>
      <c r="D21" s="92"/>
      <c r="E21" s="93"/>
      <c r="F21" s="92"/>
      <c r="G21" s="92"/>
      <c r="H21" s="94"/>
    </row>
    <row r="22" ht="24.75" customHeight="1" spans="1:8">
      <c r="A22" s="91"/>
      <c r="B22" s="92"/>
      <c r="C22" s="93"/>
      <c r="D22" s="92"/>
      <c r="E22" s="93"/>
      <c r="F22" s="92"/>
      <c r="G22" s="92"/>
      <c r="H22" s="94"/>
    </row>
    <row r="23" ht="24.75" customHeight="1" spans="1:8">
      <c r="A23" s="91"/>
      <c r="B23" s="92"/>
      <c r="C23" s="93"/>
      <c r="D23" s="92"/>
      <c r="E23" s="93"/>
      <c r="F23" s="92"/>
      <c r="G23" s="92"/>
      <c r="H23" s="94"/>
    </row>
    <row r="24" ht="24.75" customHeight="1" spans="1:8">
      <c r="A24" s="91"/>
      <c r="B24" s="92"/>
      <c r="C24" s="93"/>
      <c r="D24" s="92"/>
      <c r="E24" s="93"/>
      <c r="F24" s="92"/>
      <c r="G24" s="92"/>
      <c r="H24" s="94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5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showGridLines="0" showZeros="0" workbookViewId="0">
      <selection activeCell="E19" sqref="E19"/>
    </sheetView>
  </sheetViews>
  <sheetFormatPr defaultColWidth="9" defaultRowHeight="12.75" customHeight="1" outlineLevelCol="5"/>
  <cols>
    <col min="1" max="1" width="8.71428571428571" style="44" customWidth="1"/>
    <col min="2" max="2" width="38.1428571428571" style="44" customWidth="1"/>
    <col min="3" max="5" width="17.847619047619" style="44" customWidth="1"/>
    <col min="6" max="6" width="6.84761904761905" style="44" customWidth="1"/>
  </cols>
  <sheetData>
    <row r="1" ht="24.75" customHeight="1" spans="1:2">
      <c r="A1" s="58" t="s">
        <v>31</v>
      </c>
      <c r="B1" s="59"/>
    </row>
    <row r="2" ht="24.75" customHeight="1" spans="1:5">
      <c r="A2" s="46" t="s">
        <v>319</v>
      </c>
      <c r="B2" s="46"/>
      <c r="C2" s="46"/>
      <c r="D2" s="46"/>
      <c r="E2" s="46"/>
    </row>
    <row r="3" ht="24.75" customHeight="1" spans="5:5">
      <c r="E3" s="47" t="s">
        <v>33</v>
      </c>
    </row>
    <row r="4" ht="24.75" customHeight="1" spans="1:5">
      <c r="A4" s="60" t="s">
        <v>320</v>
      </c>
      <c r="B4" s="61" t="s">
        <v>36</v>
      </c>
      <c r="C4" s="61" t="s">
        <v>110</v>
      </c>
      <c r="D4" s="61" t="s">
        <v>106</v>
      </c>
      <c r="E4" s="62" t="s">
        <v>107</v>
      </c>
    </row>
    <row r="5" ht="24.75" customHeight="1" spans="1:5">
      <c r="A5" s="60" t="s">
        <v>109</v>
      </c>
      <c r="B5" s="61" t="s">
        <v>109</v>
      </c>
      <c r="C5" s="61">
        <v>1</v>
      </c>
      <c r="D5" s="61">
        <v>2</v>
      </c>
      <c r="E5" s="62">
        <v>3</v>
      </c>
    </row>
    <row r="6" s="43" customFormat="1" ht="25.5" customHeight="1" spans="1:6">
      <c r="A6" s="63">
        <f>ROW()-6</f>
        <v>0</v>
      </c>
      <c r="B6" s="64" t="s">
        <v>110</v>
      </c>
      <c r="C6" s="65">
        <f>D6</f>
        <v>17.89</v>
      </c>
      <c r="D6" s="65">
        <f>SUM(D7:D24)</f>
        <v>17.89</v>
      </c>
      <c r="E6" s="66">
        <f t="shared" ref="D6:E6" si="0">SUM(E7:E20)</f>
        <v>0</v>
      </c>
      <c r="F6" s="54"/>
    </row>
    <row r="7" ht="25.5" customHeight="1" spans="1:5">
      <c r="A7" s="67">
        <f t="shared" ref="A7:A24" si="1">ROW()-6</f>
        <v>1</v>
      </c>
      <c r="B7" s="68" t="s">
        <v>321</v>
      </c>
      <c r="C7" s="65">
        <f t="shared" ref="C7:C21" si="2">D7</f>
        <v>2</v>
      </c>
      <c r="D7" s="69">
        <v>2</v>
      </c>
      <c r="E7" s="70"/>
    </row>
    <row r="8" ht="25.5" customHeight="1" spans="1:5">
      <c r="A8" s="67">
        <f t="shared" si="1"/>
        <v>2</v>
      </c>
      <c r="B8" s="68" t="s">
        <v>322</v>
      </c>
      <c r="C8" s="65">
        <f t="shared" si="2"/>
        <v>0.2</v>
      </c>
      <c r="D8" s="69">
        <v>0.2</v>
      </c>
      <c r="E8" s="70"/>
    </row>
    <row r="9" ht="25.5" customHeight="1" spans="1:5">
      <c r="A9" s="67">
        <f t="shared" si="1"/>
        <v>3</v>
      </c>
      <c r="B9" s="68" t="s">
        <v>323</v>
      </c>
      <c r="C9" s="65">
        <f t="shared" si="2"/>
        <v>0.5</v>
      </c>
      <c r="D9" s="69">
        <v>0.5</v>
      </c>
      <c r="E9" s="70"/>
    </row>
    <row r="10" ht="25.5" customHeight="1" spans="1:5">
      <c r="A10" s="67">
        <f t="shared" si="1"/>
        <v>4</v>
      </c>
      <c r="B10" s="68" t="s">
        <v>324</v>
      </c>
      <c r="C10" s="65">
        <f t="shared" si="2"/>
        <v>0</v>
      </c>
      <c r="D10" s="69"/>
      <c r="E10" s="70"/>
    </row>
    <row r="11" ht="25.5" customHeight="1" spans="1:5">
      <c r="A11" s="67">
        <f t="shared" si="1"/>
        <v>5</v>
      </c>
      <c r="B11" s="68" t="s">
        <v>325</v>
      </c>
      <c r="C11" s="65">
        <f t="shared" si="2"/>
        <v>0.5</v>
      </c>
      <c r="D11" s="69">
        <v>0.5</v>
      </c>
      <c r="E11" s="70"/>
    </row>
    <row r="12" ht="25.5" customHeight="1" spans="1:5">
      <c r="A12" s="67">
        <f t="shared" si="1"/>
        <v>6</v>
      </c>
      <c r="B12" s="68" t="s">
        <v>326</v>
      </c>
      <c r="C12" s="65">
        <f t="shared" si="2"/>
        <v>2.33</v>
      </c>
      <c r="D12" s="69">
        <v>2.33</v>
      </c>
      <c r="E12" s="70"/>
    </row>
    <row r="13" ht="25.5" customHeight="1" spans="1:5">
      <c r="A13" s="67">
        <f t="shared" si="1"/>
        <v>7</v>
      </c>
      <c r="B13" s="68" t="s">
        <v>327</v>
      </c>
      <c r="C13" s="65">
        <f t="shared" si="2"/>
        <v>0.07</v>
      </c>
      <c r="D13" s="69">
        <v>0.07</v>
      </c>
      <c r="E13" s="70"/>
    </row>
    <row r="14" ht="25.5" customHeight="1" spans="1:5">
      <c r="A14" s="67">
        <f t="shared" si="1"/>
        <v>8</v>
      </c>
      <c r="B14" s="68" t="s">
        <v>328</v>
      </c>
      <c r="C14" s="65">
        <f t="shared" si="2"/>
        <v>2</v>
      </c>
      <c r="D14" s="69">
        <v>2</v>
      </c>
      <c r="E14" s="70"/>
    </row>
    <row r="15" ht="25.5" customHeight="1" spans="1:5">
      <c r="A15" s="67">
        <f t="shared" si="1"/>
        <v>9</v>
      </c>
      <c r="B15" s="68" t="s">
        <v>329</v>
      </c>
      <c r="C15" s="65">
        <f t="shared" si="2"/>
        <v>0.5</v>
      </c>
      <c r="D15" s="69">
        <v>0.5</v>
      </c>
      <c r="E15" s="70"/>
    </row>
    <row r="16" ht="25.5" customHeight="1" spans="1:5">
      <c r="A16" s="67">
        <f t="shared" si="1"/>
        <v>10</v>
      </c>
      <c r="B16" s="68" t="s">
        <v>315</v>
      </c>
      <c r="C16" s="65">
        <f t="shared" si="2"/>
        <v>0</v>
      </c>
      <c r="D16" s="69"/>
      <c r="E16" s="70"/>
    </row>
    <row r="17" ht="25.5" customHeight="1" spans="1:5">
      <c r="A17" s="67">
        <f t="shared" si="1"/>
        <v>11</v>
      </c>
      <c r="B17" s="68" t="s">
        <v>330</v>
      </c>
      <c r="C17" s="65">
        <f t="shared" si="2"/>
        <v>4.75</v>
      </c>
      <c r="D17" s="69">
        <v>4.75</v>
      </c>
      <c r="E17" s="70"/>
    </row>
    <row r="18" ht="25.5" customHeight="1" spans="1:5">
      <c r="A18" s="67">
        <f t="shared" si="1"/>
        <v>12</v>
      </c>
      <c r="B18" s="68" t="s">
        <v>331</v>
      </c>
      <c r="C18" s="65">
        <f t="shared" si="2"/>
        <v>0.5</v>
      </c>
      <c r="D18" s="69">
        <v>0.5</v>
      </c>
      <c r="E18" s="70"/>
    </row>
    <row r="19" ht="25.5" customHeight="1" spans="1:5">
      <c r="A19" s="67">
        <f t="shared" si="1"/>
        <v>13</v>
      </c>
      <c r="B19" s="68" t="s">
        <v>332</v>
      </c>
      <c r="C19" s="65">
        <f t="shared" si="2"/>
        <v>3.4</v>
      </c>
      <c r="D19" s="69">
        <v>3.4</v>
      </c>
      <c r="E19" s="70"/>
    </row>
    <row r="20" ht="25.5" customHeight="1" spans="1:5">
      <c r="A20" s="71">
        <f t="shared" si="1"/>
        <v>14</v>
      </c>
      <c r="B20" s="72" t="s">
        <v>333</v>
      </c>
      <c r="C20" s="65">
        <f t="shared" si="2"/>
        <v>0</v>
      </c>
      <c r="D20" s="73"/>
      <c r="E20" s="74"/>
    </row>
    <row r="21" ht="24" customHeight="1" spans="1:5">
      <c r="A21" s="71">
        <f t="shared" si="1"/>
        <v>15</v>
      </c>
      <c r="B21" s="68" t="s">
        <v>334</v>
      </c>
      <c r="C21" s="65">
        <f t="shared" si="2"/>
        <v>1.14</v>
      </c>
      <c r="D21" s="75">
        <v>1.14</v>
      </c>
      <c r="E21" s="76"/>
    </row>
    <row r="22" ht="24" customHeight="1" spans="1:5">
      <c r="A22" s="71">
        <f t="shared" si="1"/>
        <v>16</v>
      </c>
      <c r="B22" s="68"/>
      <c r="C22" s="65"/>
      <c r="D22" s="75"/>
      <c r="E22" s="76"/>
    </row>
    <row r="23" ht="24" customHeight="1" spans="1:5">
      <c r="A23" s="71">
        <f t="shared" si="1"/>
        <v>17</v>
      </c>
      <c r="B23" s="77"/>
      <c r="C23" s="65">
        <f>D23</f>
        <v>0</v>
      </c>
      <c r="D23" s="75"/>
      <c r="E23" s="76"/>
    </row>
    <row r="24" ht="24" customHeight="1" spans="1:5">
      <c r="A24" s="78">
        <f t="shared" si="1"/>
        <v>18</v>
      </c>
      <c r="B24" s="77"/>
      <c r="C24" s="65">
        <f>D24</f>
        <v>0</v>
      </c>
      <c r="D24" s="75"/>
      <c r="E24" s="76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6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F6" sqref="F6"/>
    </sheetView>
  </sheetViews>
  <sheetFormatPr defaultColWidth="9" defaultRowHeight="12.75" customHeight="1" outlineLevelRow="7"/>
  <cols>
    <col min="1" max="1" width="60.7142857142857" style="44" customWidth="1"/>
    <col min="2" max="2" width="22.1428571428571" style="44" customWidth="1"/>
    <col min="3" max="3" width="2.84761904761905" style="44" customWidth="1"/>
    <col min="4" max="15" width="9.14285714285714" style="44"/>
  </cols>
  <sheetData>
    <row r="1" ht="15" customHeight="1" spans="1:15">
      <c r="A1" s="45" t="s">
        <v>31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46" t="s">
        <v>335</v>
      </c>
      <c r="B2" s="46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47" t="s">
        <v>33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27" customHeight="1" spans="1:15">
      <c r="A4" s="48" t="s">
        <v>336</v>
      </c>
      <c r="B4" s="49" t="s">
        <v>37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9" customHeight="1" spans="1:15">
      <c r="A5" s="50"/>
      <c r="B5" s="51"/>
      <c r="C5"/>
      <c r="D5"/>
      <c r="E5"/>
      <c r="F5"/>
      <c r="G5"/>
      <c r="H5"/>
      <c r="I5"/>
      <c r="J5"/>
      <c r="K5"/>
      <c r="L5"/>
      <c r="M5"/>
      <c r="N5"/>
      <c r="O5"/>
    </row>
    <row r="6" s="43" customFormat="1" ht="42" customHeight="1" spans="1:14">
      <c r="A6" s="52"/>
      <c r="B6" s="53"/>
      <c r="C6" s="54"/>
      <c r="N6" s="57"/>
    </row>
    <row r="7" ht="32.25" customHeight="1" spans="1:15">
      <c r="A7" s="55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56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G7" sqref="G7"/>
    </sheetView>
  </sheetViews>
  <sheetFormatPr defaultColWidth="9" defaultRowHeight="13.5" outlineLevelCol="4"/>
  <cols>
    <col min="1" max="1" width="8.75238095238095" style="1" customWidth="1"/>
    <col min="2" max="2" width="19.7809523809524" style="1" customWidth="1"/>
    <col min="3" max="3" width="18.8571428571429" style="1" customWidth="1"/>
    <col min="4" max="4" width="21.5714285714286" style="1" customWidth="1"/>
    <col min="5" max="5" width="20.1428571428571" style="1" customWidth="1"/>
    <col min="6" max="16384" width="9" style="1"/>
  </cols>
  <sheetData>
    <row r="1" ht="18.75" spans="1:2">
      <c r="A1" s="2" t="s">
        <v>337</v>
      </c>
      <c r="B1" s="2"/>
    </row>
    <row r="2" ht="25.5" spans="1:5">
      <c r="A2" s="3" t="s">
        <v>338</v>
      </c>
      <c r="B2" s="3"/>
      <c r="C2" s="3"/>
      <c r="D2" s="3"/>
      <c r="E2" s="3"/>
    </row>
    <row r="3" ht="24" customHeight="1" spans="1:5">
      <c r="A3" s="4" t="s">
        <v>339</v>
      </c>
      <c r="B3" s="4"/>
      <c r="C3" s="4"/>
      <c r="D3" s="4"/>
      <c r="E3" s="4"/>
    </row>
    <row r="4" ht="21.75" customHeight="1" spans="1:5">
      <c r="A4" s="5" t="s">
        <v>340</v>
      </c>
      <c r="B4" s="5"/>
      <c r="C4" s="5" t="s">
        <v>341</v>
      </c>
      <c r="D4" s="5"/>
      <c r="E4" s="5"/>
    </row>
    <row r="5" ht="26" customHeight="1" spans="1:5">
      <c r="A5" s="5" t="s">
        <v>342</v>
      </c>
      <c r="B5" s="5"/>
      <c r="C5" s="6"/>
      <c r="D5" s="5" t="s">
        <v>343</v>
      </c>
      <c r="E5" s="7" t="s">
        <v>173</v>
      </c>
    </row>
    <row r="6" ht="30" customHeight="1" spans="1:5">
      <c r="A6" s="8" t="s">
        <v>344</v>
      </c>
      <c r="B6" s="9" t="s">
        <v>345</v>
      </c>
      <c r="C6" s="10"/>
      <c r="D6" s="10"/>
      <c r="E6" s="11"/>
    </row>
    <row r="7" ht="19" customHeight="1" spans="1:5">
      <c r="A7" s="12"/>
      <c r="B7" s="13" t="s">
        <v>346</v>
      </c>
      <c r="C7" s="14">
        <v>510</v>
      </c>
      <c r="D7" s="15"/>
      <c r="E7" s="16"/>
    </row>
    <row r="8" ht="19" customHeight="1" spans="1:5">
      <c r="A8" s="12"/>
      <c r="B8" s="17" t="s">
        <v>347</v>
      </c>
      <c r="C8" s="14">
        <v>510</v>
      </c>
      <c r="D8" s="15"/>
      <c r="E8" s="16"/>
    </row>
    <row r="9" ht="19" customHeight="1" spans="1:5">
      <c r="A9" s="18"/>
      <c r="B9" s="17" t="s">
        <v>348</v>
      </c>
      <c r="C9" s="17"/>
      <c r="D9" s="19"/>
      <c r="E9" s="20"/>
    </row>
    <row r="10" ht="81" customHeight="1" spans="1:5">
      <c r="A10" s="21" t="s">
        <v>349</v>
      </c>
      <c r="B10" s="22" t="s">
        <v>350</v>
      </c>
      <c r="C10" s="23"/>
      <c r="D10" s="23"/>
      <c r="E10" s="24"/>
    </row>
    <row r="11" ht="26" customHeight="1" spans="1:5">
      <c r="A11" s="25" t="s">
        <v>351</v>
      </c>
      <c r="B11" s="5" t="s">
        <v>352</v>
      </c>
      <c r="C11" s="5" t="s">
        <v>353</v>
      </c>
      <c r="D11" s="5" t="s">
        <v>354</v>
      </c>
      <c r="E11" s="26" t="s">
        <v>355</v>
      </c>
    </row>
    <row r="12" ht="26" customHeight="1" spans="1:5">
      <c r="A12" s="27"/>
      <c r="B12" s="28" t="s">
        <v>356</v>
      </c>
      <c r="C12" s="5" t="s">
        <v>357</v>
      </c>
      <c r="D12" s="29" t="s">
        <v>358</v>
      </c>
      <c r="E12" s="30">
        <v>1</v>
      </c>
    </row>
    <row r="13" ht="26" customHeight="1" spans="1:5">
      <c r="A13" s="27"/>
      <c r="B13" s="28"/>
      <c r="C13" s="5"/>
      <c r="D13" s="29" t="s">
        <v>359</v>
      </c>
      <c r="E13" s="30">
        <v>1</v>
      </c>
    </row>
    <row r="14" ht="26" customHeight="1" spans="1:5">
      <c r="A14" s="27"/>
      <c r="B14" s="28"/>
      <c r="C14" s="5"/>
      <c r="D14" s="29" t="s">
        <v>360</v>
      </c>
      <c r="E14" s="30">
        <v>1</v>
      </c>
    </row>
    <row r="15" ht="26" customHeight="1" spans="1:5">
      <c r="A15" s="27"/>
      <c r="B15" s="28"/>
      <c r="C15" s="5"/>
      <c r="D15" s="29" t="s">
        <v>361</v>
      </c>
      <c r="E15" s="30">
        <v>1</v>
      </c>
    </row>
    <row r="16" ht="26" customHeight="1" spans="1:5">
      <c r="A16" s="27"/>
      <c r="B16" s="28"/>
      <c r="C16" s="5" t="s">
        <v>362</v>
      </c>
      <c r="D16" s="31" t="s">
        <v>363</v>
      </c>
      <c r="E16" s="32" t="s">
        <v>364</v>
      </c>
    </row>
    <row r="17" ht="26" customHeight="1" spans="1:5">
      <c r="A17" s="27"/>
      <c r="B17" s="28"/>
      <c r="C17" s="5"/>
      <c r="D17" s="31" t="s">
        <v>365</v>
      </c>
      <c r="E17" s="33" t="s">
        <v>366</v>
      </c>
    </row>
    <row r="18" ht="26" customHeight="1" spans="1:5">
      <c r="A18" s="27"/>
      <c r="B18" s="28"/>
      <c r="C18" s="5" t="s">
        <v>367</v>
      </c>
      <c r="D18" s="34" t="s">
        <v>368</v>
      </c>
      <c r="E18" s="5" t="s">
        <v>369</v>
      </c>
    </row>
    <row r="19" ht="26" customHeight="1" spans="1:5">
      <c r="A19" s="27"/>
      <c r="B19" s="28"/>
      <c r="C19" s="5" t="s">
        <v>370</v>
      </c>
      <c r="D19" s="31" t="s">
        <v>371</v>
      </c>
      <c r="E19" s="32" t="s">
        <v>364</v>
      </c>
    </row>
    <row r="20" ht="26" customHeight="1" spans="1:5">
      <c r="A20" s="27"/>
      <c r="B20" s="28"/>
      <c r="C20" s="5"/>
      <c r="D20" s="35" t="s">
        <v>372</v>
      </c>
      <c r="E20" s="36" t="s">
        <v>373</v>
      </c>
    </row>
    <row r="21" ht="26" customHeight="1" spans="1:5">
      <c r="A21" s="27"/>
      <c r="B21" s="25" t="s">
        <v>374</v>
      </c>
      <c r="C21" s="26" t="s">
        <v>375</v>
      </c>
      <c r="D21" s="29" t="s">
        <v>376</v>
      </c>
      <c r="E21" s="36" t="s">
        <v>377</v>
      </c>
    </row>
    <row r="22" ht="26" customHeight="1" spans="1:5">
      <c r="A22" s="27"/>
      <c r="B22" s="27"/>
      <c r="C22" s="26" t="s">
        <v>378</v>
      </c>
      <c r="D22" s="29" t="s">
        <v>379</v>
      </c>
      <c r="E22" s="36" t="s">
        <v>380</v>
      </c>
    </row>
    <row r="23" ht="26" customHeight="1" spans="1:5">
      <c r="A23" s="27"/>
      <c r="B23" s="27"/>
      <c r="C23" s="26" t="s">
        <v>381</v>
      </c>
      <c r="D23" s="31" t="s">
        <v>382</v>
      </c>
      <c r="E23" s="33" t="s">
        <v>383</v>
      </c>
    </row>
    <row r="24" ht="26" customHeight="1" spans="1:5">
      <c r="A24" s="27"/>
      <c r="B24" s="27"/>
      <c r="C24" s="26"/>
      <c r="D24" s="31" t="s">
        <v>384</v>
      </c>
      <c r="E24" s="33" t="s">
        <v>383</v>
      </c>
    </row>
    <row r="25" ht="26" customHeight="1" spans="1:5">
      <c r="A25" s="27"/>
      <c r="B25" s="27"/>
      <c r="C25" s="26"/>
      <c r="D25" s="31" t="s">
        <v>385</v>
      </c>
      <c r="E25" s="33" t="s">
        <v>383</v>
      </c>
    </row>
    <row r="26" ht="30" customHeight="1" spans="1:5">
      <c r="A26" s="27"/>
      <c r="B26" s="27"/>
      <c r="C26" s="8" t="s">
        <v>386</v>
      </c>
      <c r="D26" s="37" t="s">
        <v>387</v>
      </c>
      <c r="E26" s="38" t="s">
        <v>388</v>
      </c>
    </row>
    <row r="27" ht="26" customHeight="1" spans="1:5">
      <c r="A27" s="27"/>
      <c r="B27" s="26" t="s">
        <v>389</v>
      </c>
      <c r="C27" s="39" t="s">
        <v>390</v>
      </c>
      <c r="D27" s="34" t="s">
        <v>391</v>
      </c>
      <c r="E27" s="38" t="s">
        <v>392</v>
      </c>
    </row>
    <row r="28" ht="26" customHeight="1" spans="1:5">
      <c r="A28" s="40" t="s">
        <v>393</v>
      </c>
      <c r="B28" s="41"/>
      <c r="C28" s="42"/>
      <c r="D28" s="40">
        <v>100</v>
      </c>
      <c r="E28" s="42"/>
    </row>
  </sheetData>
  <mergeCells count="21">
    <mergeCell ref="A1:B1"/>
    <mergeCell ref="A2:E2"/>
    <mergeCell ref="A3:E3"/>
    <mergeCell ref="A4:B4"/>
    <mergeCell ref="C4:E4"/>
    <mergeCell ref="A5:B5"/>
    <mergeCell ref="B6:E6"/>
    <mergeCell ref="C7:E7"/>
    <mergeCell ref="C8:E8"/>
    <mergeCell ref="C9:E9"/>
    <mergeCell ref="B10:E10"/>
    <mergeCell ref="A28:C28"/>
    <mergeCell ref="D28:E28"/>
    <mergeCell ref="A6:A9"/>
    <mergeCell ref="A11:A27"/>
    <mergeCell ref="B12:B20"/>
    <mergeCell ref="B21:B26"/>
    <mergeCell ref="C12:C15"/>
    <mergeCell ref="C16:C17"/>
    <mergeCell ref="C19:C20"/>
    <mergeCell ref="C23:C25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:S�W :S�W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2018-02-27T09:20:00Z</cp:lastPrinted>
  <dcterms:modified xsi:type="dcterms:W3CDTF">2023-04-26T01:34:31Z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2052-11.1.0.10314</vt:lpwstr>
  </property>
  <property fmtid="{D5CDD505-2E9C-101B-9397-08002B2CF9AE}" pid="4" name="ICV">
    <vt:lpwstr>61F89BB8BAE942219AD19A08BE25AD06</vt:lpwstr>
  </property>
</Properties>
</file>