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基本工资（床位补贴）" sheetId="33" r:id="rId13"/>
    <sheet name="11重点学科专项经费" sheetId="34" r:id="rId14"/>
    <sheet name="11离休干部医药费" sheetId="35" r:id="rId15"/>
    <sheet name="11药品零差率补助县级配套" sheetId="36" r:id="rId16"/>
    <sheet name="11感染科急救中心补助" sheetId="37" r:id="rId17"/>
    <sheet name="11集中釆血点运转经费" sheetId="38" r:id="rId18"/>
    <sheet name="11新冠肺炎定点救治医院运行补助" sheetId="39" r:id="rId19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<sst xmlns="http://schemas.openxmlformats.org/spreadsheetml/2006/main" count="887" uniqueCount="550">
  <si>
    <t>单位名称：</t>
  </si>
  <si>
    <t>部门预算公开表</t>
  </si>
  <si>
    <t>编制日期：2023年 3 月 1 日</t>
  </si>
  <si>
    <t>部门领导：向兴余</t>
  </si>
  <si>
    <t>财务负责人：秦超</t>
  </si>
  <si>
    <t xml:space="preserve">    制表人：武辉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</si>
  <si>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</si>
  <si>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</si>
  <si>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</si>
  <si>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</si>
  <si>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</si>
  <si>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</si>
  <si>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</si>
  <si>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</si>
  <si>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</si>
  <si>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</si>
  <si>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</si>
  <si>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</si>
  <si>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</si>
  <si>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</si>
  <si>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</si>
  <si>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</si>
  <si>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</si>
  <si>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</si>
  <si>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</si>
  <si>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</si>
  <si>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</si>
  <si>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</si>
  <si>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</si>
  <si>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</si>
  <si>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</si>
  <si>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</si>
  <si>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</si>
  <si>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</si>
  <si>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</si>
  <si>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</si>
  <si>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</si>
  <si>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</si>
  <si>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</si>
  <si>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</si>
  <si>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</si>
  <si>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</si>
  <si>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</si>
  <si>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</si>
  <si>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</si>
  <si>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</si>
  <si>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</si>
  <si>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</si>
  <si>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</si>
  <si>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</si>
  <si>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</si>
  <si>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</si>
  <si>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</si>
  <si>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</si>
  <si>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</si>
  <si>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</si>
  <si>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</si>
  <si>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</si>
  <si>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</si>
  <si>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</si>
  <si>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</si>
  <si>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</si>
  <si>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</si>
  <si>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</si>
  <si>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</si>
  <si>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</si>
  <si>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</si>
  <si>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</si>
  <si>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</si>
  <si>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</si>
  <si>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</si>
  <si>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</si>
  <si>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</si>
  <si>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</si>
  <si>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</si>
  <si>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</si>
  <si>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</si>
  <si>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</si>
  <si>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</si>
  <si>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</si>
  <si>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</si>
  <si>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</si>
  <si>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</si>
  <si>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</si>
  <si>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</si>
  <si>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</si>
  <si>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</si>
  <si>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</si>
  <si>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</si>
  <si>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</si>
  <si>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</si>
  <si>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</si>
  <si>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</si>
  <si>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</si>
  <si>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</si>
  <si>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</si>
  <si>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</si>
  <si>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</si>
  <si>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</si>
  <si>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</si>
  <si>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</si>
  <si>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</si>
  <si>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</si>
  <si>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</si>
  <si>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</si>
  <si>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</si>
  <si>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</si>
  <si>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</si>
  <si>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208 社会保障和就业支出</t>
  </si>
  <si>
    <t xml:space="preserve">  20805 行政事业单位养老支出</t>
  </si>
  <si>
    <t xml:space="preserve">     2080505 机关事业单位基本养老保险缴费支出</t>
  </si>
  <si>
    <t xml:space="preserve">  20827 财政对其他社会保险基金的补助</t>
  </si>
  <si>
    <t xml:space="preserve">     2082701 财政对失业保险基金的补助</t>
  </si>
  <si>
    <t xml:space="preserve">     2082702 财政对工伤保险基金的补助</t>
  </si>
  <si>
    <t>210 卫生健康支出</t>
  </si>
  <si>
    <t xml:space="preserve">  21001 卫生健康管理事务</t>
  </si>
  <si>
    <t xml:space="preserve">     2100101 行政运行</t>
  </si>
  <si>
    <t xml:space="preserve">  21002 公立医院</t>
  </si>
  <si>
    <t xml:space="preserve">     2100201 综合医院</t>
  </si>
  <si>
    <t xml:space="preserve">     2100202 中医（民族）医院</t>
  </si>
  <si>
    <t xml:space="preserve">     2100299 其他公立医院支出</t>
  </si>
  <si>
    <t xml:space="preserve">  21003 基层医疗卫生机构</t>
  </si>
  <si>
    <t xml:space="preserve">     2100301 城市社区卫生机构</t>
  </si>
  <si>
    <t xml:space="preserve">     2100302 乡镇卫生院</t>
  </si>
  <si>
    <t xml:space="preserve">     2100399 其他基层医疗卫生机构支出</t>
  </si>
  <si>
    <t xml:space="preserve">  21004 公共卫生</t>
  </si>
  <si>
    <t xml:space="preserve">     2100401 疾病预防控制机构</t>
  </si>
  <si>
    <t xml:space="preserve">     2100402 卫生监督机构</t>
  </si>
  <si>
    <t xml:space="preserve">     2100403 妇幼保健机构</t>
  </si>
  <si>
    <t xml:space="preserve">     2100408 基本公共卫生服务</t>
  </si>
  <si>
    <t xml:space="preserve">     2100409 重大公共卫生服务</t>
  </si>
  <si>
    <t xml:space="preserve">     2100410 突发公共卫生事件应急处理</t>
  </si>
  <si>
    <t xml:space="preserve">  21006 中医药</t>
  </si>
  <si>
    <t xml:space="preserve">     2100601 中医（民族医）药专项</t>
  </si>
  <si>
    <t xml:space="preserve">  21007 计划生育事务</t>
  </si>
  <si>
    <t xml:space="preserve">     2100717 计划生育服务</t>
  </si>
  <si>
    <t xml:space="preserve">  21011 行政事业单位医疗</t>
  </si>
  <si>
    <t xml:space="preserve">     2101101 行政单位医疗</t>
  </si>
  <si>
    <t xml:space="preserve">     2101102 事业单位医疗</t>
  </si>
  <si>
    <t xml:space="preserve">     2101103 公务员医疗补助</t>
  </si>
  <si>
    <t xml:space="preserve">  21016 老龄卫生健康事务</t>
  </si>
  <si>
    <t xml:space="preserve">     2101601 老龄卫生健康事务</t>
  </si>
  <si>
    <t xml:space="preserve">  21099 其他卫生健康支出</t>
  </si>
  <si>
    <t xml:space="preserve">     2109901 其他卫生健康支出</t>
  </si>
  <si>
    <t>211 节能环保支出</t>
  </si>
  <si>
    <t xml:space="preserve">  21103 污染防治</t>
  </si>
  <si>
    <t xml:space="preserve">     2110399 其他污染防治支出</t>
  </si>
  <si>
    <t>221 住房保障支出</t>
  </si>
  <si>
    <t xml:space="preserve">  22102 住房改革支出</t>
  </si>
  <si>
    <t xml:space="preserve">     2210201 住房公积金</t>
  </si>
  <si>
    <t>222 粮油物资储备支出</t>
  </si>
  <si>
    <t xml:space="preserve">  22205 重要商品储备</t>
  </si>
  <si>
    <t xml:space="preserve">     2220599 其他重要商品储备支出</t>
  </si>
  <si>
    <t>229 其他支出</t>
  </si>
  <si>
    <t xml:space="preserve">  22904 其他政府性基金及对应专项债务收入安排的支出</t>
  </si>
  <si>
    <t xml:space="preserve">     2290402 其他地方自行试点项目收益专项债券收入安排的支出</t>
  </si>
  <si>
    <t>234 抗疫特别国债安排的支出</t>
  </si>
  <si>
    <t xml:space="preserve">  23401 基础设施建设</t>
  </si>
  <si>
    <t xml:space="preserve">     2340101 公共卫生体系建设</t>
  </si>
  <si>
    <t xml:space="preserve">  23402 抗疫相关支出</t>
  </si>
  <si>
    <t xml:space="preserve">     2340299 其他抗疫相关支出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</si>
  <si>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</si>
  <si>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</si>
  <si>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</si>
  <si>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</si>
  <si>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</si>
  <si>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</si>
  <si>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</si>
  <si>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</si>
  <si>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</si>
  <si>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</si>
  <si>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</si>
  <si>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</si>
  <si>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</si>
  <si>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</si>
  <si>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</si>
  <si>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</si>
  <si>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</si>
  <si>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</si>
  <si>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</si>
  <si>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</si>
  <si>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</si>
  <si>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</si>
  <si>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</si>
  <si>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</si>
  <si>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</si>
  <si>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</si>
  <si>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</si>
  <si>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</si>
  <si>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</si>
  <si>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</si>
  <si>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</si>
  <si>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</si>
  <si>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</si>
  <si>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</si>
  <si>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</si>
  <si>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</si>
  <si>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</si>
  <si>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</si>
  <si>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</si>
  <si>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</si>
  <si>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</si>
  <si>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</si>
  <si>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</si>
  <si>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高台县人民医院</t>
  </si>
  <si>
    <t>一般公共预算支出情况表</t>
  </si>
  <si>
    <t>科目编码</t>
  </si>
  <si>
    <t>科目名称</t>
  </si>
  <si>
    <t xml:space="preserve">208 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</si>
  <si>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</si>
  <si>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</si>
  <si>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</si>
  <si>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</si>
  <si>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</si>
  <si>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20827</t>
  </si>
  <si>
    <t xml:space="preserve">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</si>
  <si>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</si>
  <si>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</si>
  <si>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</si>
  <si>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</si>
  <si>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>卫生健康支出</t>
  </si>
  <si>
    <t xml:space="preserve">  21001</t>
  </si>
  <si>
    <t xml:space="preserve">  卫生健康管理事务</t>
  </si>
  <si>
    <t xml:space="preserve">     2100101</t>
  </si>
  <si>
    <t xml:space="preserve">     行政运行</t>
  </si>
  <si>
    <t xml:space="preserve">  21002</t>
  </si>
  <si>
    <t xml:space="preserve">  公立医院</t>
  </si>
  <si>
    <t xml:space="preserve">     2100201</t>
  </si>
  <si>
    <t xml:space="preserve">     综合医院</t>
  </si>
  <si>
    <t xml:space="preserve">     2100202</t>
  </si>
  <si>
    <t xml:space="preserve">     中医（民族）医院</t>
  </si>
  <si>
    <t xml:space="preserve">     2100299</t>
  </si>
  <si>
    <t xml:space="preserve">     其他公立医院支出</t>
  </si>
  <si>
    <t xml:space="preserve">  21003</t>
  </si>
  <si>
    <t xml:space="preserve">  基层医疗卫生机构</t>
  </si>
  <si>
    <t xml:space="preserve">     2100301</t>
  </si>
  <si>
    <t xml:space="preserve">     城市社区卫生机构</t>
  </si>
  <si>
    <t xml:space="preserve">     2100302</t>
  </si>
  <si>
    <t xml:space="preserve">     乡镇卫生院</t>
  </si>
  <si>
    <t xml:space="preserve">     2100399</t>
  </si>
  <si>
    <t xml:space="preserve">     其他基层医疗卫生机构支出</t>
  </si>
  <si>
    <t xml:space="preserve">  21004</t>
  </si>
  <si>
    <t xml:space="preserve">  公共卫生</t>
  </si>
  <si>
    <t xml:space="preserve">     2100401</t>
  </si>
  <si>
    <t xml:space="preserve">     疾病预防控制机构</t>
  </si>
  <si>
    <t xml:space="preserve">     2100402</t>
  </si>
  <si>
    <t xml:space="preserve">     卫生监督机构</t>
  </si>
  <si>
    <t xml:space="preserve">     2100403</t>
  </si>
  <si>
    <t xml:space="preserve">     妇幼保健机构</t>
  </si>
  <si>
    <t xml:space="preserve">     2100408</t>
  </si>
  <si>
    <t xml:space="preserve">     基本公共卫生服务</t>
  </si>
  <si>
    <t xml:space="preserve">     2100409</t>
  </si>
  <si>
    <t xml:space="preserve">     重大公共卫生服务</t>
  </si>
  <si>
    <t xml:space="preserve">     2100410</t>
  </si>
  <si>
    <t xml:space="preserve">     突发公共卫生事件应急处理</t>
  </si>
  <si>
    <t xml:space="preserve">  21006</t>
  </si>
  <si>
    <t xml:space="preserve">  中医药</t>
  </si>
  <si>
    <t xml:space="preserve">     2100601</t>
  </si>
  <si>
    <t xml:space="preserve">     中医（民族医）药专项</t>
  </si>
  <si>
    <t xml:space="preserve">  21007</t>
  </si>
  <si>
    <t xml:space="preserve">  计划生育事务</t>
  </si>
  <si>
    <t xml:space="preserve">     2100717</t>
  </si>
  <si>
    <t xml:space="preserve">     计划生育服务</t>
  </si>
  <si>
    <t xml:space="preserve">  21011</t>
  </si>
  <si>
    <t xml:space="preserve">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</si>
  <si>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</si>
  <si>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</si>
  <si>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</si>
  <si>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</si>
  <si>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</si>
  <si>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</si>
  <si>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21016</t>
  </si>
  <si>
    <t xml:space="preserve">  老龄卫生健康事务</t>
  </si>
  <si>
    <t xml:space="preserve">     2101601</t>
  </si>
  <si>
    <t xml:space="preserve">     老龄卫生健康事务</t>
  </si>
  <si>
    <t xml:space="preserve">  21099</t>
  </si>
  <si>
    <t xml:space="preserve">  其他卫生健康支出</t>
  </si>
  <si>
    <t xml:space="preserve">     2109901</t>
  </si>
  <si>
    <t xml:space="preserve">     其他卫生健康支出</t>
  </si>
  <si>
    <t>住房保障支出</t>
  </si>
  <si>
    <t xml:space="preserve">  22102</t>
  </si>
  <si>
    <t xml:space="preserve">  住房改革支出</t>
  </si>
  <si>
    <t xml:space="preserve">     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</si>
  <si>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</si>
  <si>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</si>
  <si>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</si>
  <si>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</si>
  <si>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</si>
  <si>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</si>
  <si>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</si>
  <si>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</si>
  <si>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</si>
  <si>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</si>
  <si>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</si>
  <si>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</si>
  <si>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</si>
  <si>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</si>
  <si>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</si>
  <si>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</si>
  <si>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</si>
  <si>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</si>
  <si>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</si>
  <si>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</si>
  <si>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</si>
  <si>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</si>
  <si>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</si>
  <si>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</si>
  <si>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</si>
  <si>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</si>
  <si>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</si>
  <si>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</si>
  <si>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</si>
  <si>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</si>
  <si>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</si>
  <si>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</si>
  <si>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</si>
  <si>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</si>
  <si>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</si>
  <si>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</si>
  <si>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</si>
  <si>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</si>
  <si>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</si>
  <si>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</si>
  <si>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</si>
  <si>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</si>
  <si>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</si>
  <si>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</si>
  <si>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</si>
  <si>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</si>
  <si>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</si>
  <si>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</si>
  <si>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</si>
  <si>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</si>
  <si>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</si>
  <si>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</si>
  <si>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</si>
  <si>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</si>
  <si>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</si>
  <si>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</si>
  <si>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</si>
  <si>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</si>
  <si>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</si>
  <si>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</si>
  <si>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</si>
  <si>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</si>
  <si>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</si>
  <si>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</si>
  <si>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</si>
  <si>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</si>
  <si>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</si>
  <si>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</si>
  <si>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</si>
  <si>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</si>
  <si>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</si>
  <si>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</si>
  <si>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</si>
  <si>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</si>
  <si>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</si>
  <si>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</si>
  <si>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</si>
  <si>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</si>
  <si>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</si>
  <si>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</si>
  <si>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</si>
  <si>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</si>
  <si>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</si>
  <si>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</si>
  <si>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</si>
  <si>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</si>
  <si>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</si>
  <si>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</si>
  <si>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</si>
  <si>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</si>
  <si>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</si>
  <si>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</si>
  <si>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</si>
  <si>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</si>
  <si>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</si>
  <si>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</si>
  <si>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</si>
  <si>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</si>
  <si>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</si>
  <si>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</si>
  <si>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</si>
  <si>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</si>
  <si>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</si>
  <si>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</si>
  <si>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</si>
  <si>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</si>
  <si>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</si>
  <si>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</si>
  <si>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</si>
  <si>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</si>
  <si>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</si>
  <si>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</si>
  <si>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</si>
  <si>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</si>
  <si>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</si>
  <si>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</si>
  <si>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</si>
  <si>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</si>
  <si>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</si>
  <si>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</si>
  <si>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</si>
  <si>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</si>
  <si>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</si>
  <si>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</si>
  <si>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</si>
  <si>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</si>
  <si>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</si>
  <si>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</si>
  <si>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</si>
  <si>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</si>
  <si>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</si>
  <si>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</si>
  <si>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</si>
  <si>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</si>
  <si>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</si>
  <si>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床位补贴</t>
  </si>
  <si>
    <t>主管部门</t>
  </si>
  <si>
    <t>高台县卫生健康局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</si>
  <si>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</si>
  <si>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</si>
  <si>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</si>
  <si>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</si>
  <si>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</si>
  <si>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</si>
  <si>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</si>
  <si>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保障保障450张床位的正常使用，保障192名在职在编职工的基本工资。落实好公立医院基本建设、设备购置、重点学科发展、人才培养、公共卫生服务以及紧急救治等公共服务的投入责任。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</si>
  <si>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</si>
  <si>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</si>
  <si>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</si>
  <si>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</si>
  <si>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</si>
  <si>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</si>
  <si>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</si>
  <si>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补贴床位数</t>
  </si>
  <si>
    <t>450张</t>
  </si>
  <si>
    <t>保障在职在编人员工资</t>
  </si>
  <si>
    <t>≥192人</t>
  </si>
  <si>
    <t>质量指标</t>
  </si>
  <si>
    <t xml:space="preserve">病床损坏率 </t>
  </si>
  <si>
    <t>≤3%</t>
  </si>
  <si>
    <t>时效指标</t>
  </si>
  <si>
    <t>病床维修及更换及时性</t>
  </si>
  <si>
    <t>及时</t>
  </si>
  <si>
    <t>成本指标</t>
  </si>
  <si>
    <t>成本控制率</t>
  </si>
  <si>
    <t>≤100%</t>
  </si>
  <si>
    <t>效益指标（30分）</t>
  </si>
  <si>
    <t>经济效益指标</t>
  </si>
  <si>
    <t>节省医院运行成本</t>
  </si>
  <si>
    <t>有效</t>
  </si>
  <si>
    <t>社会效益指标</t>
  </si>
  <si>
    <t>就医环境</t>
  </si>
  <si>
    <t>持续改善</t>
  </si>
  <si>
    <t>医疗增长率费用</t>
  </si>
  <si>
    <t>≤8%</t>
  </si>
  <si>
    <t>生态效益指标</t>
  </si>
  <si>
    <t>可持续影响力指标</t>
  </si>
  <si>
    <t>就医质量</t>
  </si>
  <si>
    <t>持续提升</t>
  </si>
  <si>
    <t>满意度指标（10分）</t>
  </si>
  <si>
    <t>社会公众或服务对象满意度</t>
  </si>
  <si>
    <t>全县城乡居民满意度</t>
  </si>
  <si>
    <t>≥90%</t>
  </si>
  <si>
    <t>……</t>
  </si>
  <si>
    <t>总分98</t>
  </si>
  <si>
    <t>重点学科专项经费</t>
  </si>
  <si>
    <t>进一步提高学科发展，改善就医质量，就医服务，就医环境，促进医疗技术、业务管理水平不断提高，优化人才队伍建设</t>
  </si>
  <si>
    <t>重点学科建设</t>
  </si>
  <si>
    <t>2个</t>
  </si>
  <si>
    <t>医护人员培训</t>
  </si>
  <si>
    <t>≥8人</t>
  </si>
  <si>
    <t>工作完成质量</t>
  </si>
  <si>
    <t>合格</t>
  </si>
  <si>
    <t>医院专业技术梯队建设</t>
  </si>
  <si>
    <t>有效加快</t>
  </si>
  <si>
    <t>培训合格</t>
  </si>
  <si>
    <t>工作完成及时性</t>
  </si>
  <si>
    <t>按计划培训</t>
  </si>
  <si>
    <t>有效改善</t>
  </si>
  <si>
    <t>就业环境</t>
  </si>
  <si>
    <t>医务人员整体素质</t>
  </si>
  <si>
    <t>全面提升</t>
  </si>
  <si>
    <t>储备后续人才及学科建设</t>
  </si>
  <si>
    <t>持续推进</t>
  </si>
  <si>
    <t>全县城乡居民受益满意度</t>
  </si>
  <si>
    <t>总分96</t>
  </si>
  <si>
    <t>离退休干部医疗费</t>
  </si>
  <si>
    <t>切实加强对离休干部相关经费的有效管理，进一步提高离休干部相关经费保障水平和使用效果，确保离休干部医疗报销全面落实。年底全面完成离休干部医疗费用报销工作。</t>
  </si>
  <si>
    <t>保障离退休干部人数</t>
  </si>
  <si>
    <t>15人</t>
  </si>
  <si>
    <t>医疗费用报销率</t>
  </si>
  <si>
    <t>报销费用合规性</t>
  </si>
  <si>
    <t>合规</t>
  </si>
  <si>
    <t>报销完成及时性</t>
  </si>
  <si>
    <t>保障离退休干部身体健康</t>
  </si>
  <si>
    <t>有效保障</t>
  </si>
  <si>
    <t>离退休老干部生活质量</t>
  </si>
  <si>
    <t>逐步提升</t>
  </si>
  <si>
    <t>离休干部受益满意度</t>
  </si>
  <si>
    <t>药品零差率补助县配套</t>
  </si>
  <si>
    <t>实行药品零差率销售，药品集中网上采购率达100%，国家基本目录药物使用率达到90%以上，目录药品质量合格率达到100%。</t>
  </si>
  <si>
    <t>取消药品加成的药品数量</t>
  </si>
  <si>
    <t>药品集中网上采购率</t>
  </si>
  <si>
    <t>目录内药品质量合格率</t>
  </si>
  <si>
    <t>国家目录内药品使用率</t>
  </si>
  <si>
    <t>降低患者就医费用</t>
  </si>
  <si>
    <t>有效降低</t>
  </si>
  <si>
    <t>公立医院综合改革</t>
  </si>
  <si>
    <t>有效推进</t>
  </si>
  <si>
    <t>基本药物制度</t>
  </si>
  <si>
    <t>有效巩固</t>
  </si>
  <si>
    <t>基层医疗卫生机构管理体系</t>
  </si>
  <si>
    <t>持续深化</t>
  </si>
  <si>
    <t>医疗事业发展</t>
  </si>
  <si>
    <t>持续推动</t>
  </si>
  <si>
    <t>全县居民满意度</t>
  </si>
  <si>
    <t>感染科、急救中心专项补助</t>
  </si>
  <si>
    <t>通过感染科、急救中心医护人员培训以及设施设备保障，建设符合现状急诊应急队伍和传染病救治队伍，提高意外灾害事故、疫情等突发公共卫生事件的医疗急救水平及社区预防、保健和康复医疗服务工作，开展各种医疗保健卫生知识宣传普及。</t>
  </si>
  <si>
    <t>设施设备购置</t>
  </si>
  <si>
    <t>人员培训</t>
  </si>
  <si>
    <t>设施设备验收</t>
  </si>
  <si>
    <t>人员培训考核</t>
  </si>
  <si>
    <t>降低医院财务成本</t>
  </si>
  <si>
    <t>感染科、急救中心整体素质</t>
  </si>
  <si>
    <t>有效提升</t>
  </si>
  <si>
    <t>感染科、急救中心环境改善</t>
  </si>
  <si>
    <t>有效推动</t>
  </si>
  <si>
    <t>医院应急救治与传染病防治应对能力</t>
  </si>
  <si>
    <t>感染科、急救中心就诊患者满意度</t>
  </si>
  <si>
    <t>集中釆血点运转经费</t>
  </si>
  <si>
    <t xml:space="preserve">完善政府领导、多部门 合作、全社会参与的无偿献血长效机制，充分发挥各级政府 在无偿献血组织动员方面的主导责任，切实把落实《献血 法》、强化部门协作、完善无偿献血保障政策、加强血站服务体系建设作为政府重要职责，保障投入、完善制度、强化 监管、营造环境。组织动员社会力量积极参与无偿献血。 </t>
  </si>
  <si>
    <t>献血量</t>
  </si>
  <si>
    <t>≤40万毫升</t>
  </si>
  <si>
    <t>血液合格</t>
  </si>
  <si>
    <t>按预定计划的数量标准进度完成</t>
  </si>
  <si>
    <t>保障临床用血，方便群众献血</t>
  </si>
  <si>
    <t>持续保障</t>
  </si>
  <si>
    <t>可持续缓解我县用血的问题</t>
  </si>
  <si>
    <t>持续缓解</t>
  </si>
  <si>
    <t>总分95</t>
  </si>
  <si>
    <t>新冠肺炎定点救治医院运行补助</t>
  </si>
  <si>
    <t>院内储备涵盖呼吸、重症、影像、急救、院感、检验、护理等专业的临床医疗救治队伍3支。在病区改造、供氧情况、人员储备、医院管理、院感防控等方面达到要求。</t>
  </si>
  <si>
    <t>救治床位40张</t>
  </si>
  <si>
    <t>40张</t>
  </si>
  <si>
    <t>6台</t>
  </si>
  <si>
    <t>≥4</t>
  </si>
  <si>
    <t>及时救治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</si>
</sst>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#,##0.00_);[Red]\(#,##0.00\)"/>
    <numFmt numFmtId="181" formatCode="0.00_ ;[Red]\-0.00\ "/>
    <numFmt numFmtId="182" formatCode="#,##0.0000"/>
  </numFmts>
  <fonts count="55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0.5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.5"/>
      <color rgb="FF000000"/>
      <name val="仿宋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2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9" borderId="29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32" applyNumberFormat="0" applyAlignment="0" applyProtection="0">
      <alignment vertical="center"/>
    </xf>
    <xf numFmtId="0" fontId="45" fillId="13" borderId="28" applyNumberFormat="0" applyAlignment="0" applyProtection="0">
      <alignment vertical="center"/>
    </xf>
    <xf numFmtId="0" fontId="46" fillId="14" borderId="33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/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/>
    <xf numFmtId="0" fontId="35" fillId="29" borderId="0" applyNumberFormat="0" applyBorder="0" applyAlignment="0" applyProtection="0">
      <alignment vertical="center"/>
    </xf>
    <xf numFmtId="0" fontId="0" fillId="0" borderId="0"/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/>
    <xf numFmtId="0" fontId="35" fillId="32" borderId="0" applyNumberFormat="0" applyBorder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2" fillId="0" borderId="0"/>
  </cellStyleXfs>
  <cellXfs count="2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9" fontId="9" fillId="2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 applyProtection="1"/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 wrapText="1"/>
    </xf>
    <xf numFmtId="0" fontId="16" fillId="0" borderId="8" xfId="0" applyNumberFormat="1" applyFont="1" applyFill="1" applyBorder="1" applyAlignment="1" applyProtection="1">
      <alignment horizontal="left" vertical="center"/>
    </xf>
    <xf numFmtId="177" fontId="16" fillId="0" borderId="1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/>
    <xf numFmtId="0" fontId="17" fillId="0" borderId="0" xfId="0" applyFont="1"/>
    <xf numFmtId="0" fontId="16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left" vertical="center"/>
    </xf>
    <xf numFmtId="178" fontId="19" fillId="0" borderId="12" xfId="0" applyNumberFormat="1" applyFont="1" applyFill="1" applyBorder="1" applyAlignment="1" applyProtection="1">
      <alignment horizontal="right" vertical="center"/>
    </xf>
    <xf numFmtId="178" fontId="19" fillId="0" borderId="13" xfId="0" applyNumberFormat="1" applyFont="1" applyFill="1" applyBorder="1" applyAlignment="1" applyProtection="1">
      <alignment horizontal="right" vertical="center"/>
    </xf>
    <xf numFmtId="176" fontId="14" fillId="0" borderId="1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178" fontId="14" fillId="0" borderId="12" xfId="0" applyNumberFormat="1" applyFont="1" applyFill="1" applyBorder="1" applyAlignment="1" applyProtection="1">
      <alignment horizontal="right" vertical="center"/>
    </xf>
    <xf numFmtId="178" fontId="14" fillId="0" borderId="13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vertical="center"/>
    </xf>
    <xf numFmtId="49" fontId="19" fillId="0" borderId="11" xfId="0" applyNumberFormat="1" applyFont="1" applyFill="1" applyBorder="1" applyAlignment="1" applyProtection="1">
      <alignment horizontal="center" vertical="center"/>
    </xf>
    <xf numFmtId="179" fontId="19" fillId="0" borderId="12" xfId="0" applyNumberFormat="1" applyFont="1" applyFill="1" applyBorder="1" applyAlignment="1" applyProtection="1">
      <alignment horizontal="right" vertical="center" wrapText="1"/>
    </xf>
    <xf numFmtId="4" fontId="19" fillId="0" borderId="12" xfId="0" applyNumberFormat="1" applyFont="1" applyFill="1" applyBorder="1" applyAlignment="1" applyProtection="1">
      <alignment horizontal="right" vertical="center" wrapText="1"/>
    </xf>
    <xf numFmtId="179" fontId="19" fillId="0" borderId="13" xfId="0" applyNumberFormat="1" applyFont="1" applyFill="1" applyBorder="1" applyAlignment="1" applyProtection="1">
      <alignment horizontal="right" vertical="center" wrapText="1"/>
    </xf>
    <xf numFmtId="49" fontId="19" fillId="0" borderId="11" xfId="0" applyNumberFormat="1" applyFont="1" applyFill="1" applyBorder="1" applyAlignment="1" applyProtection="1">
      <alignment vertical="center"/>
    </xf>
    <xf numFmtId="49" fontId="14" fillId="0" borderId="11" xfId="0" applyNumberFormat="1" applyFont="1" applyFill="1" applyBorder="1" applyAlignment="1" applyProtection="1">
      <alignment vertical="center"/>
    </xf>
    <xf numFmtId="179" fontId="14" fillId="0" borderId="12" xfId="0" applyNumberFormat="1" applyFont="1" applyFill="1" applyBorder="1" applyAlignment="1" applyProtection="1">
      <alignment horizontal="right" vertical="center" wrapText="1"/>
    </xf>
    <xf numFmtId="4" fontId="14" fillId="0" borderId="12" xfId="0" applyNumberFormat="1" applyFont="1" applyFill="1" applyBorder="1" applyAlignment="1" applyProtection="1">
      <alignment horizontal="right" vertical="center" wrapText="1"/>
    </xf>
    <xf numFmtId="179" fontId="14" fillId="0" borderId="13" xfId="0" applyNumberFormat="1" applyFont="1" applyFill="1" applyBorder="1" applyAlignment="1" applyProtection="1">
      <alignment horizontal="right" vertical="center" wrapText="1"/>
    </xf>
    <xf numFmtId="49" fontId="13" fillId="0" borderId="0" xfId="0" applyNumberFormat="1" applyFont="1" applyBorder="1" applyAlignment="1" applyProtection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49" fontId="19" fillId="0" borderId="11" xfId="0" applyNumberFormat="1" applyFont="1" applyFill="1" applyBorder="1" applyAlignment="1" applyProtection="1">
      <alignment horizontal="left" vertical="center"/>
    </xf>
    <xf numFmtId="177" fontId="19" fillId="0" borderId="11" xfId="0" applyNumberFormat="1" applyFont="1" applyFill="1" applyBorder="1" applyAlignment="1" applyProtection="1">
      <alignment horizontal="right" vertical="center"/>
    </xf>
    <xf numFmtId="177" fontId="19" fillId="0" borderId="17" xfId="0" applyNumberFormat="1" applyFont="1" applyFill="1" applyBorder="1" applyAlignment="1" applyProtection="1">
      <alignment horizontal="right" vertical="center"/>
    </xf>
    <xf numFmtId="49" fontId="14" fillId="0" borderId="11" xfId="0" applyNumberFormat="1" applyFont="1" applyFill="1" applyBorder="1" applyAlignment="1" applyProtection="1">
      <alignment horizontal="lef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4" fontId="14" fillId="0" borderId="13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/>
    <xf numFmtId="0" fontId="0" fillId="0" borderId="0" xfId="0" applyBorder="1"/>
    <xf numFmtId="49" fontId="19" fillId="0" borderId="12" xfId="0" applyNumberFormat="1" applyFont="1" applyFill="1" applyBorder="1" applyAlignment="1" applyProtection="1">
      <alignment horizontal="left" vertical="center"/>
    </xf>
    <xf numFmtId="4" fontId="19" fillId="0" borderId="12" xfId="0" applyNumberFormat="1" applyFont="1" applyFill="1" applyBorder="1" applyAlignment="1" applyProtection="1">
      <alignment horizontal="right" vertical="center"/>
    </xf>
    <xf numFmtId="4" fontId="19" fillId="0" borderId="13" xfId="0" applyNumberFormat="1" applyFont="1" applyFill="1" applyBorder="1" applyAlignment="1" applyProtection="1">
      <alignment horizontal="right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19" fillId="0" borderId="1" xfId="58" applyNumberFormat="1" applyFont="1" applyFill="1" applyBorder="1" applyAlignment="1" applyProtection="1">
      <alignment horizontal="left" vertical="center"/>
    </xf>
    <xf numFmtId="180" fontId="19" fillId="0" borderId="3" xfId="58" applyNumberFormat="1" applyFont="1" applyFill="1" applyBorder="1" applyAlignment="1" applyProtection="1">
      <alignment horizontal="right" vertical="center"/>
    </xf>
    <xf numFmtId="180" fontId="19" fillId="0" borderId="1" xfId="58" applyNumberFormat="1" applyFont="1" applyFill="1" applyBorder="1" applyAlignment="1" applyProtection="1">
      <alignment horizontal="right" vertical="center"/>
    </xf>
    <xf numFmtId="180" fontId="19" fillId="0" borderId="4" xfId="58" applyNumberFormat="1" applyFont="1" applyFill="1" applyBorder="1" applyAlignment="1" applyProtection="1">
      <alignment horizontal="right" vertical="center"/>
    </xf>
    <xf numFmtId="49" fontId="19" fillId="0" borderId="1" xfId="58" applyNumberFormat="1" applyFont="1" applyFill="1" applyBorder="1" applyAlignment="1" applyProtection="1">
      <alignment horizontal="left" vertical="center"/>
    </xf>
    <xf numFmtId="49" fontId="14" fillId="0" borderId="1" xfId="58" applyNumberFormat="1" applyFont="1" applyFill="1" applyBorder="1" applyAlignment="1" applyProtection="1">
      <alignment horizontal="left" vertical="center"/>
    </xf>
    <xf numFmtId="0" fontId="14" fillId="0" borderId="1" xfId="58" applyNumberFormat="1" applyFont="1" applyFill="1" applyBorder="1" applyAlignment="1" applyProtection="1">
      <alignment horizontal="left" vertical="center"/>
    </xf>
    <xf numFmtId="180" fontId="14" fillId="0" borderId="1" xfId="58" applyNumberFormat="1" applyFont="1" applyFill="1" applyBorder="1" applyAlignment="1" applyProtection="1">
      <alignment horizontal="right" vertical="center"/>
    </xf>
    <xf numFmtId="180" fontId="14" fillId="0" borderId="4" xfId="58" applyNumberFormat="1" applyFont="1" applyFill="1" applyBorder="1" applyAlignment="1" applyProtection="1">
      <alignment horizontal="right" vertical="center"/>
    </xf>
    <xf numFmtId="180" fontId="14" fillId="0" borderId="18" xfId="58" applyNumberFormat="1" applyFont="1" applyFill="1" applyBorder="1" applyAlignment="1" applyProtection="1">
      <alignment horizontal="right" vertical="center"/>
    </xf>
    <xf numFmtId="4" fontId="14" fillId="0" borderId="12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 wrapText="1"/>
    </xf>
    <xf numFmtId="0" fontId="22" fillId="0" borderId="1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left" vertical="center"/>
    </xf>
    <xf numFmtId="179" fontId="14" fillId="0" borderId="11" xfId="0" applyNumberFormat="1" applyFont="1" applyFill="1" applyBorder="1" applyAlignment="1" applyProtection="1">
      <alignment horizontal="right" vertical="center" wrapText="1"/>
    </xf>
    <xf numFmtId="0" fontId="14" fillId="0" borderId="12" xfId="0" applyFont="1" applyFill="1" applyBorder="1" applyAlignment="1" applyProtection="1">
      <alignment horizontal="left" vertical="center"/>
    </xf>
    <xf numFmtId="177" fontId="14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right" vertical="center"/>
    </xf>
    <xf numFmtId="179" fontId="14" fillId="0" borderId="11" xfId="0" applyNumberFormat="1" applyFont="1" applyFill="1" applyBorder="1" applyAlignment="1" applyProtection="1">
      <alignment horizontal="right" wrapText="1"/>
    </xf>
    <xf numFmtId="0" fontId="14" fillId="0" borderId="11" xfId="0" applyFont="1" applyFill="1" applyBorder="1" applyAlignment="1" applyProtection="1">
      <alignment horizontal="right" vertical="center"/>
    </xf>
    <xf numFmtId="179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3" fillId="0" borderId="0" xfId="63" applyFont="1" applyBorder="1" applyAlignment="1" applyProtection="1">
      <alignment horizontal="center" vertical="center"/>
    </xf>
    <xf numFmtId="181" fontId="14" fillId="0" borderId="13" xfId="69" applyNumberFormat="1" applyFont="1" applyBorder="1" applyAlignment="1" applyProtection="1">
      <alignment horizontal="center" vertical="center"/>
    </xf>
    <xf numFmtId="0" fontId="14" fillId="0" borderId="3" xfId="0" applyNumberFormat="1" applyFont="1" applyBorder="1" applyAlignment="1" applyProtection="1">
      <alignment horizontal="center" vertical="center"/>
    </xf>
    <xf numFmtId="0" fontId="19" fillId="0" borderId="17" xfId="58" applyNumberFormat="1" applyFont="1" applyFill="1" applyBorder="1" applyAlignment="1" applyProtection="1">
      <alignment horizontal="left" vertical="center"/>
    </xf>
    <xf numFmtId="0" fontId="19" fillId="0" borderId="11" xfId="58" applyNumberFormat="1" applyFont="1" applyFill="1" applyBorder="1" applyAlignment="1" applyProtection="1">
      <alignment horizontal="left" vertical="center"/>
    </xf>
    <xf numFmtId="180" fontId="19" fillId="0" borderId="7" xfId="58" applyNumberFormat="1" applyFont="1" applyFill="1" applyBorder="1" applyAlignment="1" applyProtection="1">
      <alignment horizontal="right" vertical="center"/>
    </xf>
    <xf numFmtId="180" fontId="19" fillId="0" borderId="14" xfId="58" applyNumberFormat="1" applyFont="1" applyFill="1" applyBorder="1" applyAlignment="1" applyProtection="1">
      <alignment horizontal="right" vertical="center"/>
    </xf>
    <xf numFmtId="180" fontId="19" fillId="0" borderId="20" xfId="58" applyNumberFormat="1" applyFont="1" applyFill="1" applyBorder="1" applyAlignment="1" applyProtection="1">
      <alignment horizontal="right" vertical="center"/>
    </xf>
    <xf numFmtId="0" fontId="14" fillId="0" borderId="11" xfId="58" applyNumberFormat="1" applyFont="1" applyFill="1" applyBorder="1" applyAlignment="1" applyProtection="1">
      <alignment horizontal="left" vertical="center"/>
    </xf>
    <xf numFmtId="180" fontId="14" fillId="0" borderId="16" xfId="58" applyNumberFormat="1" applyFont="1" applyFill="1" applyBorder="1" applyAlignment="1" applyProtection="1">
      <alignment horizontal="right" vertical="center"/>
    </xf>
    <xf numFmtId="180" fontId="14" fillId="0" borderId="7" xfId="58" applyNumberFormat="1" applyFont="1" applyFill="1" applyBorder="1" applyAlignment="1" applyProtection="1">
      <alignment horizontal="right" vertical="center"/>
    </xf>
    <xf numFmtId="180" fontId="14" fillId="0" borderId="3" xfId="58" applyNumberFormat="1" applyFont="1" applyFill="1" applyBorder="1" applyAlignment="1" applyProtection="1">
      <alignment horizontal="right" vertical="center"/>
    </xf>
    <xf numFmtId="180" fontId="19" fillId="0" borderId="11" xfId="58" applyNumberFormat="1" applyFont="1" applyFill="1" applyBorder="1" applyAlignment="1" applyProtection="1">
      <alignment horizontal="right" vertical="center"/>
    </xf>
    <xf numFmtId="180" fontId="14" fillId="0" borderId="12" xfId="58" applyNumberFormat="1" applyFont="1" applyFill="1" applyBorder="1" applyAlignment="1" applyProtection="1">
      <alignment horizontal="right" vertical="center"/>
    </xf>
    <xf numFmtId="180" fontId="19" fillId="0" borderId="2" xfId="58" applyNumberFormat="1" applyFont="1" applyFill="1" applyBorder="1" applyAlignment="1" applyProtection="1">
      <alignment horizontal="right" vertical="center"/>
    </xf>
    <xf numFmtId="180" fontId="19" fillId="0" borderId="5" xfId="58" applyNumberFormat="1" applyFont="1" applyFill="1" applyBorder="1" applyAlignment="1" applyProtection="1">
      <alignment horizontal="right" vertical="center"/>
    </xf>
    <xf numFmtId="0" fontId="14" fillId="0" borderId="17" xfId="58" applyNumberFormat="1" applyFont="1" applyFill="1" applyBorder="1" applyAlignment="1" applyProtection="1">
      <alignment horizontal="left" vertical="center"/>
    </xf>
    <xf numFmtId="180" fontId="14" fillId="0" borderId="5" xfId="58" applyNumberFormat="1" applyFont="1" applyFill="1" applyBorder="1" applyAlignment="1" applyProtection="1">
      <alignment horizontal="right" vertical="center"/>
    </xf>
    <xf numFmtId="0" fontId="14" fillId="0" borderId="21" xfId="58" applyNumberFormat="1" applyFont="1" applyFill="1" applyBorder="1" applyAlignment="1" applyProtection="1">
      <alignment horizontal="left" vertical="center"/>
    </xf>
    <xf numFmtId="180" fontId="14" fillId="0" borderId="22" xfId="58" applyNumberFormat="1" applyFont="1" applyFill="1" applyBorder="1" applyAlignment="1" applyProtection="1">
      <alignment horizontal="right" vertical="center"/>
    </xf>
    <xf numFmtId="180" fontId="14" fillId="0" borderId="23" xfId="58" applyNumberFormat="1" applyFont="1" applyFill="1" applyBorder="1" applyAlignment="1" applyProtection="1">
      <alignment horizontal="right" vertical="center"/>
    </xf>
    <xf numFmtId="180" fontId="14" fillId="0" borderId="17" xfId="58" applyNumberFormat="1" applyFont="1" applyFill="1" applyBorder="1" applyAlignment="1" applyProtection="1">
      <alignment horizontal="right" vertical="center"/>
    </xf>
    <xf numFmtId="180" fontId="19" fillId="0" borderId="17" xfId="58" applyNumberFormat="1" applyFont="1" applyFill="1" applyBorder="1" applyAlignment="1" applyProtection="1">
      <alignment horizontal="right" vertical="center"/>
    </xf>
    <xf numFmtId="180" fontId="14" fillId="0" borderId="13" xfId="58" applyNumberFormat="1" applyFont="1" applyFill="1" applyBorder="1" applyAlignment="1" applyProtection="1">
      <alignment horizontal="right" vertical="center"/>
    </xf>
    <xf numFmtId="180" fontId="19" fillId="0" borderId="3" xfId="80" applyNumberFormat="1" applyFont="1" applyFill="1" applyBorder="1" applyAlignment="1">
      <alignment vertical="center" shrinkToFit="1"/>
    </xf>
    <xf numFmtId="180" fontId="19" fillId="0" borderId="1" xfId="80" applyNumberFormat="1" applyFont="1" applyFill="1" applyBorder="1" applyAlignment="1">
      <alignment horizontal="left" vertical="center" shrinkToFit="1"/>
    </xf>
    <xf numFmtId="180" fontId="24" fillId="0" borderId="4" xfId="0" applyNumberFormat="1" applyFont="1" applyFill="1" applyBorder="1" applyAlignment="1" applyProtection="1">
      <alignment vertical="center"/>
    </xf>
    <xf numFmtId="180" fontId="19" fillId="0" borderId="13" xfId="58" applyNumberFormat="1" applyFont="1" applyFill="1" applyBorder="1" applyAlignment="1" applyProtection="1">
      <alignment horizontal="right" vertical="center"/>
    </xf>
    <xf numFmtId="180" fontId="14" fillId="0" borderId="1" xfId="80" applyNumberFormat="1" applyFont="1" applyFill="1" applyBorder="1" applyAlignment="1">
      <alignment horizontal="left" vertical="center" shrinkToFit="1"/>
    </xf>
    <xf numFmtId="0" fontId="14" fillId="0" borderId="23" xfId="0" applyFont="1" applyBorder="1" applyAlignment="1" applyProtection="1">
      <alignment vertical="center"/>
    </xf>
    <xf numFmtId="0" fontId="14" fillId="0" borderId="23" xfId="0" applyFont="1" applyBorder="1" applyAlignment="1" applyProtection="1"/>
    <xf numFmtId="0" fontId="14" fillId="0" borderId="24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vertical="center"/>
    </xf>
    <xf numFmtId="4" fontId="14" fillId="0" borderId="25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1" fillId="0" borderId="0" xfId="58" applyFont="1" applyBorder="1" applyAlignment="1" applyProtection="1"/>
    <xf numFmtId="0" fontId="0" fillId="0" borderId="0" xfId="58"/>
    <xf numFmtId="0" fontId="21" fillId="0" borderId="0" xfId="58" applyFont="1" applyBorder="1" applyAlignment="1" applyProtection="1">
      <alignment vertical="center" wrapText="1"/>
    </xf>
    <xf numFmtId="0" fontId="13" fillId="0" borderId="0" xfId="58" applyFont="1" applyBorder="1" applyAlignment="1" applyProtection="1">
      <alignment horizontal="center" vertical="center"/>
    </xf>
    <xf numFmtId="0" fontId="14" fillId="0" borderId="23" xfId="58" applyFont="1" applyBorder="1" applyAlignment="1" applyProtection="1">
      <alignment vertical="center"/>
    </xf>
    <xf numFmtId="0" fontId="14" fillId="0" borderId="23" xfId="58" applyFont="1" applyBorder="1" applyAlignment="1" applyProtection="1"/>
    <xf numFmtId="0" fontId="14" fillId="0" borderId="0" xfId="58" applyFont="1" applyBorder="1" applyAlignment="1" applyProtection="1"/>
    <xf numFmtId="0" fontId="14" fillId="0" borderId="0" xfId="58" applyFont="1" applyBorder="1" applyAlignment="1" applyProtection="1">
      <alignment horizontal="right" vertical="center"/>
    </xf>
    <xf numFmtId="0" fontId="14" fillId="0" borderId="24" xfId="58" applyFont="1" applyBorder="1" applyAlignment="1" applyProtection="1">
      <alignment horizontal="center" vertical="center"/>
    </xf>
    <xf numFmtId="0" fontId="14" fillId="0" borderId="26" xfId="58" applyFont="1" applyBorder="1" applyAlignment="1" applyProtection="1">
      <alignment horizontal="center" vertical="center"/>
    </xf>
    <xf numFmtId="0" fontId="14" fillId="0" borderId="25" xfId="58" applyFont="1" applyBorder="1" applyAlignment="1" applyProtection="1">
      <alignment horizontal="center" vertical="center"/>
    </xf>
    <xf numFmtId="0" fontId="14" fillId="0" borderId="4" xfId="58" applyFont="1" applyFill="1" applyBorder="1" applyAlignment="1" applyProtection="1">
      <alignment vertical="center"/>
    </xf>
    <xf numFmtId="177" fontId="14" fillId="0" borderId="26" xfId="58" applyNumberFormat="1" applyFont="1" applyFill="1" applyBorder="1" applyAlignment="1" applyProtection="1">
      <alignment horizontal="right" vertical="center"/>
    </xf>
    <xf numFmtId="177" fontId="14" fillId="0" borderId="26" xfId="58" applyNumberFormat="1" applyFont="1" applyFill="1" applyBorder="1" applyAlignment="1" applyProtection="1">
      <alignment vertical="center"/>
    </xf>
    <xf numFmtId="177" fontId="14" fillId="0" borderId="4" xfId="58" applyNumberFormat="1" applyFont="1" applyFill="1" applyBorder="1" applyAlignment="1" applyProtection="1">
      <alignment horizontal="right" vertical="center" wrapText="1"/>
    </xf>
    <xf numFmtId="0" fontId="11" fillId="0" borderId="0" xfId="58" applyFont="1" applyFill="1" applyBorder="1" applyAlignment="1" applyProtection="1"/>
    <xf numFmtId="177" fontId="14" fillId="0" borderId="26" xfId="58" applyNumberFormat="1" applyFont="1" applyFill="1" applyBorder="1" applyAlignment="1" applyProtection="1">
      <alignment horizontal="right" vertical="center" wrapText="1"/>
    </xf>
    <xf numFmtId="0" fontId="14" fillId="0" borderId="24" xfId="58" applyFont="1" applyFill="1" applyBorder="1" applyAlignment="1" applyProtection="1">
      <alignment vertical="center"/>
    </xf>
    <xf numFmtId="177" fontId="14" fillId="0" borderId="25" xfId="58" applyNumberFormat="1" applyFont="1" applyFill="1" applyBorder="1" applyAlignment="1" applyProtection="1">
      <alignment horizontal="right" vertical="center" wrapText="1"/>
    </xf>
    <xf numFmtId="177" fontId="14" fillId="0" borderId="25" xfId="58" applyNumberFormat="1" applyFont="1" applyFill="1" applyBorder="1" applyAlignment="1" applyProtection="1">
      <alignment vertical="center" wrapText="1"/>
    </xf>
    <xf numFmtId="177" fontId="14" fillId="0" borderId="4" xfId="58" applyNumberFormat="1" applyFont="1" applyFill="1" applyBorder="1" applyAlignment="1" applyProtection="1">
      <alignment vertical="center" wrapText="1"/>
    </xf>
    <xf numFmtId="0" fontId="14" fillId="0" borderId="4" xfId="58" applyFont="1" applyBorder="1" applyAlignment="1" applyProtection="1">
      <alignment vertical="center"/>
    </xf>
    <xf numFmtId="177" fontId="14" fillId="0" borderId="26" xfId="58" applyNumberFormat="1" applyFont="1" applyBorder="1" applyAlignment="1" applyProtection="1">
      <alignment vertical="center"/>
    </xf>
    <xf numFmtId="177" fontId="14" fillId="0" borderId="4" xfId="58" applyNumberFormat="1" applyFont="1" applyBorder="1" applyAlignment="1" applyProtection="1"/>
    <xf numFmtId="0" fontId="14" fillId="0" borderId="4" xfId="58" applyFont="1" applyFill="1" applyBorder="1" applyAlignment="1" applyProtection="1">
      <alignment horizontal="center" vertical="center"/>
    </xf>
    <xf numFmtId="177" fontId="14" fillId="0" borderId="26" xfId="58" applyNumberFormat="1" applyFont="1" applyFill="1" applyBorder="1" applyAlignment="1" applyProtection="1">
      <alignment horizontal="center" vertical="center"/>
    </xf>
    <xf numFmtId="0" fontId="14" fillId="0" borderId="4" xfId="58" applyFont="1" applyBorder="1" applyAlignment="1" applyProtection="1">
      <alignment horizontal="center" vertical="center"/>
    </xf>
    <xf numFmtId="177" fontId="14" fillId="0" borderId="26" xfId="58" applyNumberFormat="1" applyFont="1" applyBorder="1" applyAlignment="1" applyProtection="1">
      <alignment horizontal="center" vertical="center"/>
    </xf>
    <xf numFmtId="4" fontId="25" fillId="0" borderId="26" xfId="58" applyNumberFormat="1" applyFont="1" applyFill="1" applyBorder="1" applyAlignment="1" applyProtection="1">
      <alignment horizontal="right" vertical="center" wrapText="1"/>
    </xf>
    <xf numFmtId="182" fontId="14" fillId="0" borderId="26" xfId="58" applyNumberFormat="1" applyFont="1" applyFill="1" applyBorder="1" applyAlignment="1" applyProtection="1">
      <alignment horizontal="right" vertical="center" wrapText="1"/>
    </xf>
    <xf numFmtId="177" fontId="14" fillId="0" borderId="4" xfId="58" applyNumberFormat="1" applyFont="1" applyFill="1" applyBorder="1" applyAlignment="1" applyProtection="1"/>
    <xf numFmtId="177" fontId="14" fillId="0" borderId="26" xfId="58" applyNumberFormat="1" applyFont="1" applyBorder="1" applyAlignment="1" applyProtection="1">
      <alignment horizontal="right" vertical="center" wrapText="1"/>
    </xf>
    <xf numFmtId="177" fontId="14" fillId="0" borderId="26" xfId="58" applyNumberFormat="1" applyFont="1" applyBorder="1" applyAlignment="1" applyProtection="1"/>
    <xf numFmtId="0" fontId="14" fillId="0" borderId="4" xfId="58" applyFont="1" applyBorder="1" applyAlignment="1" applyProtection="1"/>
    <xf numFmtId="177" fontId="14" fillId="0" borderId="1" xfId="58" applyNumberFormat="1" applyFont="1" applyFill="1" applyBorder="1" applyAlignment="1" applyProtection="1">
      <alignment horizontal="right" vertical="center" wrapText="1"/>
    </xf>
    <xf numFmtId="177" fontId="14" fillId="0" borderId="4" xfId="58" applyNumberFormat="1" applyFont="1" applyFill="1" applyBorder="1" applyAlignment="1" applyProtection="1">
      <alignment horizontal="center" vertical="center"/>
    </xf>
    <xf numFmtId="177" fontId="14" fillId="0" borderId="25" xfId="58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2" fillId="0" borderId="11" xfId="11" applyFont="1" applyBorder="1" applyAlignment="1" applyProtection="1">
      <alignment vertical="center" wrapText="1"/>
    </xf>
    <xf numFmtId="0" fontId="16" fillId="0" borderId="13" xfId="0" applyFont="1" applyBorder="1" applyAlignment="1" applyProtection="1">
      <alignment vertical="center"/>
    </xf>
    <xf numFmtId="0" fontId="12" fillId="0" borderId="11" xfId="11" applyFont="1" applyBorder="1" applyAlignment="1" applyProtection="1">
      <alignment vertical="center"/>
    </xf>
    <xf numFmtId="0" fontId="12" fillId="0" borderId="14" xfId="11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/>
    </xf>
    <xf numFmtId="0" fontId="16" fillId="0" borderId="16" xfId="0" applyFont="1" applyBorder="1" applyAlignment="1" applyProtection="1"/>
    <xf numFmtId="0" fontId="27" fillId="0" borderId="14" xfId="11" applyFont="1" applyBorder="1" applyAlignment="1" applyProtection="1">
      <alignment vertical="center" wrapText="1"/>
    </xf>
    <xf numFmtId="0" fontId="27" fillId="0" borderId="27" xfId="11" applyFont="1" applyBorder="1" applyAlignment="1" applyProtection="1"/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  <cellStyle name="常规 9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topLeftCell="A9" workbookViewId="0">
      <selection activeCell="G36" sqref="G36"/>
    </sheetView>
  </sheetViews>
  <sheetFormatPr defaultColWidth="9" defaultRowHeight="12.75" customHeight="1"/>
  <cols>
    <col min="1" max="2" width="17.1333333333333" style="46" customWidth="1"/>
    <col min="3" max="9" width="15.1333333333333" style="46" customWidth="1"/>
    <col min="10" max="10" width="9" style="46" customWidth="1"/>
  </cols>
  <sheetData>
    <row r="2" ht="14.25" customHeight="1" spans="1:10">
      <c r="A2" s="216"/>
      <c r="B2"/>
      <c r="C2"/>
      <c r="D2"/>
      <c r="E2"/>
      <c r="F2"/>
      <c r="G2"/>
      <c r="H2"/>
      <c r="I2"/>
      <c r="J2"/>
    </row>
    <row r="3" ht="18.75" customHeight="1" spans="1:10">
      <c r="A3" s="217"/>
      <c r="B3" s="217"/>
      <c r="C3" s="217"/>
      <c r="D3" s="217"/>
      <c r="E3" s="217"/>
      <c r="F3" s="217"/>
      <c r="G3" s="217"/>
      <c r="H3" s="217"/>
      <c r="I3" s="217"/>
      <c r="J3"/>
    </row>
    <row r="4" ht="16.5" customHeight="1" spans="1:10">
      <c r="A4" s="217" t="s">
        <v>0</v>
      </c>
      <c r="B4" s="217"/>
      <c r="C4" s="217"/>
      <c r="D4" s="217"/>
      <c r="E4" s="217"/>
      <c r="F4" s="217"/>
      <c r="G4" s="217"/>
      <c r="H4" s="217"/>
      <c r="I4" s="217"/>
      <c r="J4"/>
    </row>
    <row r="5" ht="14.25" customHeight="1" spans="1:10">
      <c r="A5" s="217"/>
      <c r="B5" s="217"/>
      <c r="C5" s="217"/>
      <c r="D5" s="217"/>
      <c r="E5" s="217"/>
      <c r="F5" s="217"/>
      <c r="G5" s="217"/>
      <c r="H5" s="217"/>
      <c r="I5" s="217"/>
      <c r="J5"/>
    </row>
    <row r="6" ht="14.25" customHeight="1" spans="1:10">
      <c r="A6" s="217"/>
      <c r="B6" s="217"/>
      <c r="C6" s="217"/>
      <c r="D6" s="217"/>
      <c r="E6" s="217"/>
      <c r="F6" s="217"/>
      <c r="G6" s="217"/>
      <c r="H6" s="217"/>
      <c r="I6" s="217"/>
      <c r="J6"/>
    </row>
    <row r="7" ht="14.25" customHeight="1" spans="1:10">
      <c r="A7" s="217"/>
      <c r="B7" s="217"/>
      <c r="C7" s="217"/>
      <c r="D7" s="217"/>
      <c r="E7" s="217"/>
      <c r="F7" s="217"/>
      <c r="G7" s="217"/>
      <c r="H7" s="217"/>
      <c r="I7" s="217"/>
      <c r="J7"/>
    </row>
    <row r="8" ht="14.25" customHeight="1" spans="1:10">
      <c r="A8" s="217"/>
      <c r="B8" s="217"/>
      <c r="C8" s="217"/>
      <c r="D8" s="217"/>
      <c r="E8" s="217"/>
      <c r="F8" s="217"/>
      <c r="G8" s="217"/>
      <c r="H8" s="217"/>
      <c r="I8" s="217"/>
      <c r="J8"/>
    </row>
    <row r="9" ht="33" customHeight="1" spans="1:10">
      <c r="A9" s="218" t="s">
        <v>1</v>
      </c>
      <c r="B9" s="218"/>
      <c r="C9" s="218"/>
      <c r="D9" s="218"/>
      <c r="E9" s="218"/>
      <c r="F9" s="218"/>
      <c r="G9" s="218"/>
      <c r="H9" s="218"/>
      <c r="I9" s="223"/>
      <c r="J9"/>
    </row>
    <row r="10" ht="14.25" customHeight="1" spans="1:10">
      <c r="A10" s="217"/>
      <c r="B10" s="217"/>
      <c r="C10" s="217"/>
      <c r="D10" s="217"/>
      <c r="E10" s="217"/>
      <c r="F10" s="217"/>
      <c r="G10" s="217"/>
      <c r="H10" s="217"/>
      <c r="I10" s="217"/>
      <c r="J10"/>
    </row>
    <row r="11" ht="14.25" customHeight="1" spans="1:10">
      <c r="A11" s="217"/>
      <c r="B11" s="217"/>
      <c r="C11" s="217"/>
      <c r="D11" s="217"/>
      <c r="E11" s="217"/>
      <c r="F11" s="217"/>
      <c r="G11" s="217"/>
      <c r="H11" s="217"/>
      <c r="I11" s="217"/>
      <c r="J11"/>
    </row>
    <row r="12" ht="14.25" customHeight="1" spans="1:10">
      <c r="A12" s="217"/>
      <c r="B12" s="217"/>
      <c r="C12" s="217"/>
      <c r="D12" s="217"/>
      <c r="E12" s="217"/>
      <c r="F12" s="217"/>
      <c r="G12" s="217"/>
      <c r="H12" s="217"/>
      <c r="I12" s="217"/>
      <c r="J12"/>
    </row>
    <row r="13" ht="14.25" customHeight="1" spans="1:10">
      <c r="A13" s="217"/>
      <c r="B13" s="217"/>
      <c r="C13" s="217"/>
      <c r="D13" s="217"/>
      <c r="E13" s="217"/>
      <c r="F13" s="217"/>
      <c r="G13" s="217"/>
      <c r="H13" s="217"/>
      <c r="I13" s="217"/>
      <c r="J13"/>
    </row>
    <row r="14" ht="14.25" customHeight="1" spans="1:10">
      <c r="A14" s="217"/>
      <c r="B14" s="217"/>
      <c r="C14" s="217"/>
      <c r="D14" s="217"/>
      <c r="E14" s="217"/>
      <c r="F14" s="217"/>
      <c r="G14" s="217"/>
      <c r="H14" s="217"/>
      <c r="I14" s="217"/>
      <c r="J14"/>
    </row>
    <row r="15" ht="14.25" customHeight="1" spans="1:10">
      <c r="A15" s="217"/>
      <c r="B15" s="217"/>
      <c r="C15" s="217"/>
      <c r="D15" s="217"/>
      <c r="E15" s="217"/>
      <c r="F15" s="217"/>
      <c r="G15" s="217"/>
      <c r="H15" s="217"/>
      <c r="I15" s="217"/>
      <c r="J15"/>
    </row>
    <row r="16" ht="14.25" customHeight="1" spans="1:10">
      <c r="A16" s="217"/>
      <c r="B16" s="217"/>
      <c r="C16" s="217"/>
      <c r="D16" s="217"/>
      <c r="E16" s="217"/>
      <c r="F16" s="217"/>
      <c r="G16" s="217"/>
      <c r="H16" s="217"/>
      <c r="I16" s="217"/>
      <c r="J16"/>
    </row>
    <row r="17" ht="14.25" customHeight="1" spans="1:10">
      <c r="A17" s="217"/>
      <c r="B17" s="217"/>
      <c r="C17" s="217"/>
      <c r="D17" s="217"/>
      <c r="E17" s="217"/>
      <c r="F17" s="217"/>
      <c r="G17" s="217"/>
      <c r="H17" s="217"/>
      <c r="I17" s="217"/>
      <c r="J17"/>
    </row>
    <row r="18" ht="14.25" customHeight="1" spans="1:10">
      <c r="A18" s="217"/>
      <c r="B18" s="217"/>
      <c r="C18" s="217"/>
      <c r="D18" s="217"/>
      <c r="E18" s="217"/>
      <c r="F18" s="217"/>
      <c r="G18" s="217"/>
      <c r="H18" s="217"/>
      <c r="I18" s="217"/>
      <c r="J18"/>
    </row>
    <row r="19" ht="14.25" customHeight="1" spans="1:10">
      <c r="A19" s="219" t="s">
        <v>2</v>
      </c>
      <c r="B19" s="219"/>
      <c r="C19" s="219"/>
      <c r="D19" s="219"/>
      <c r="E19" s="219"/>
      <c r="F19" s="219"/>
      <c r="G19" s="219"/>
      <c r="H19" s="219"/>
      <c r="I19" s="217"/>
      <c r="J19"/>
    </row>
    <row r="20" ht="14.25" customHeight="1" spans="1:10">
      <c r="A20" s="217"/>
      <c r="B20" s="217"/>
      <c r="C20" s="217"/>
      <c r="D20" s="217"/>
      <c r="E20" s="217"/>
      <c r="F20" s="217"/>
      <c r="G20" s="217"/>
      <c r="H20" s="217"/>
      <c r="I20" s="217"/>
      <c r="J20"/>
    </row>
    <row r="21" ht="14.25" customHeight="1" spans="1:10">
      <c r="A21" s="217"/>
      <c r="B21" s="217"/>
      <c r="C21" s="217"/>
      <c r="D21" s="217"/>
      <c r="E21" s="217"/>
      <c r="F21" s="217"/>
      <c r="G21" s="217"/>
      <c r="H21"/>
      <c r="I21" s="217"/>
      <c r="J21"/>
    </row>
    <row r="22" ht="14.25" customHeight="1" spans="1:10">
      <c r="A22" s="217"/>
      <c r="B22" s="217" t="s">
        <v>3</v>
      </c>
      <c r="C22"/>
      <c r="D22" s="220" t="s">
        <v>4</v>
      </c>
      <c r="E22" s="220"/>
      <c r="F22" s="220"/>
      <c r="G22" s="221" t="s">
        <v>5</v>
      </c>
      <c r="H22" s="221"/>
      <c r="I22" s="217"/>
      <c r="J22"/>
    </row>
    <row r="23" ht="15.75" customHeight="1" spans="1:10">
      <c r="A23"/>
      <c r="B23" s="222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H9"/>
    <mergeCell ref="A19:H19"/>
    <mergeCell ref="D22:F22"/>
    <mergeCell ref="G22:H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49.2952380952381" style="46" customWidth="1"/>
    <col min="2" max="8" width="10.5714285714286" style="46" customWidth="1"/>
    <col min="9" max="9" width="9.13333333333333" style="46"/>
  </cols>
  <sheetData>
    <row r="1" ht="24.75" customHeight="1" spans="1:1">
      <c r="A1" s="73" t="s">
        <v>27</v>
      </c>
    </row>
    <row r="2" ht="24.75" customHeight="1" spans="1:8">
      <c r="A2" s="48" t="s">
        <v>388</v>
      </c>
      <c r="B2" s="48"/>
      <c r="C2" s="48"/>
      <c r="D2" s="48"/>
      <c r="E2" s="48"/>
      <c r="F2" s="48"/>
      <c r="G2" s="48"/>
      <c r="H2" s="48"/>
    </row>
    <row r="3" ht="24.75" customHeight="1" spans="8:8">
      <c r="H3" s="49" t="s">
        <v>29</v>
      </c>
    </row>
    <row r="4" ht="24.75" customHeight="1" spans="1:8">
      <c r="A4" s="62" t="s">
        <v>200</v>
      </c>
      <c r="B4" s="74" t="s">
        <v>389</v>
      </c>
      <c r="C4" s="74" t="s">
        <v>390</v>
      </c>
      <c r="D4" s="74" t="s">
        <v>391</v>
      </c>
      <c r="E4" s="74" t="s">
        <v>392</v>
      </c>
      <c r="F4" s="75"/>
      <c r="G4" s="74" t="s">
        <v>393</v>
      </c>
      <c r="H4" s="76" t="s">
        <v>394</v>
      </c>
    </row>
    <row r="5" ht="24.75" customHeight="1" spans="1:8">
      <c r="A5" s="77"/>
      <c r="B5" s="75"/>
      <c r="C5" s="75"/>
      <c r="D5" s="75"/>
      <c r="E5" s="74" t="s">
        <v>395</v>
      </c>
      <c r="F5" s="74" t="s">
        <v>396</v>
      </c>
      <c r="G5" s="74"/>
      <c r="H5" s="76"/>
    </row>
    <row r="6" s="45" customFormat="1" ht="24.75" customHeight="1" spans="1:9">
      <c r="A6" s="78" t="s">
        <v>204</v>
      </c>
      <c r="B6" s="79">
        <f>C6+D6+E6+F6+G6+H6</f>
        <v>65</v>
      </c>
      <c r="C6" s="80"/>
      <c r="D6" s="79"/>
      <c r="E6" s="80">
        <v>30</v>
      </c>
      <c r="F6" s="79">
        <v>10</v>
      </c>
      <c r="G6" s="79"/>
      <c r="H6" s="81">
        <v>25</v>
      </c>
      <c r="I6" s="56"/>
    </row>
    <row r="7" ht="24.75" customHeight="1" spans="1:8">
      <c r="A7" s="82"/>
      <c r="B7" s="79"/>
      <c r="C7" s="80"/>
      <c r="D7" s="79"/>
      <c r="E7" s="80"/>
      <c r="F7" s="79"/>
      <c r="G7" s="79"/>
      <c r="H7" s="81"/>
    </row>
    <row r="8" ht="24.75" customHeight="1" spans="1:8">
      <c r="A8" s="83"/>
      <c r="B8" s="84"/>
      <c r="C8" s="85"/>
      <c r="D8" s="84"/>
      <c r="E8" s="85"/>
      <c r="F8" s="84"/>
      <c r="G8" s="84"/>
      <c r="H8" s="86"/>
    </row>
    <row r="9" ht="24.75" customHeight="1" spans="1:8">
      <c r="A9" s="83"/>
      <c r="B9" s="84"/>
      <c r="C9" s="85"/>
      <c r="D9" s="84"/>
      <c r="E9" s="85"/>
      <c r="F9" s="84"/>
      <c r="G9" s="84"/>
      <c r="H9" s="86"/>
    </row>
    <row r="10" ht="24.75" customHeight="1" spans="1:8">
      <c r="A10" s="83"/>
      <c r="B10" s="84"/>
      <c r="C10" s="85"/>
      <c r="D10" s="84"/>
      <c r="E10" s="85"/>
      <c r="F10" s="84"/>
      <c r="G10" s="84"/>
      <c r="H10" s="86"/>
    </row>
    <row r="11" ht="24.75" customHeight="1" spans="1:8">
      <c r="A11" s="83"/>
      <c r="B11" s="84"/>
      <c r="C11" s="85"/>
      <c r="D11" s="84"/>
      <c r="E11" s="85"/>
      <c r="F11" s="84"/>
      <c r="G11" s="84"/>
      <c r="H11" s="86"/>
    </row>
    <row r="12" ht="24.75" customHeight="1" spans="1:8">
      <c r="A12" s="83"/>
      <c r="B12" s="84"/>
      <c r="C12" s="85"/>
      <c r="D12" s="84"/>
      <c r="E12" s="85"/>
      <c r="F12" s="84"/>
      <c r="G12" s="84"/>
      <c r="H12" s="86"/>
    </row>
    <row r="13" ht="24.75" customHeight="1" spans="1:8">
      <c r="A13" s="83"/>
      <c r="B13" s="84"/>
      <c r="C13" s="85"/>
      <c r="D13" s="84"/>
      <c r="E13" s="85"/>
      <c r="F13" s="84"/>
      <c r="G13" s="84"/>
      <c r="H13" s="86"/>
    </row>
    <row r="14" ht="24.75" customHeight="1" spans="1:8">
      <c r="A14" s="83"/>
      <c r="B14" s="84"/>
      <c r="C14" s="85"/>
      <c r="D14" s="84"/>
      <c r="E14" s="85"/>
      <c r="F14" s="84"/>
      <c r="G14" s="84"/>
      <c r="H14" s="86"/>
    </row>
    <row r="15" ht="24.75" customHeight="1" spans="1:8">
      <c r="A15" s="83"/>
      <c r="B15" s="84"/>
      <c r="C15" s="85"/>
      <c r="D15" s="84"/>
      <c r="E15" s="85"/>
      <c r="F15" s="84"/>
      <c r="G15" s="84"/>
      <c r="H15" s="86"/>
    </row>
    <row r="16" ht="24.75" customHeight="1" spans="1:8">
      <c r="A16" s="83"/>
      <c r="B16" s="84"/>
      <c r="C16" s="85"/>
      <c r="D16" s="84"/>
      <c r="E16" s="85"/>
      <c r="F16" s="84"/>
      <c r="G16" s="84"/>
      <c r="H16" s="86"/>
    </row>
    <row r="17" ht="24.75" customHeight="1" spans="1:8">
      <c r="A17" s="83"/>
      <c r="B17" s="84"/>
      <c r="C17" s="85"/>
      <c r="D17" s="84"/>
      <c r="E17" s="85"/>
      <c r="F17" s="84"/>
      <c r="G17" s="84"/>
      <c r="H17" s="86"/>
    </row>
    <row r="18" ht="24.75" customHeight="1" spans="1:8">
      <c r="A18" s="83"/>
      <c r="B18" s="84"/>
      <c r="C18" s="85"/>
      <c r="D18" s="84"/>
      <c r="E18" s="85"/>
      <c r="F18" s="84"/>
      <c r="G18" s="84"/>
      <c r="H18" s="86"/>
    </row>
    <row r="19" ht="24.75" customHeight="1" spans="1:8">
      <c r="A19" s="83"/>
      <c r="B19" s="84"/>
      <c r="C19" s="85"/>
      <c r="D19" s="84"/>
      <c r="E19" s="85"/>
      <c r="F19" s="84"/>
      <c r="G19" s="84"/>
      <c r="H19" s="86"/>
    </row>
    <row r="20" ht="24.75" customHeight="1" spans="1:8">
      <c r="A20" s="83"/>
      <c r="B20" s="84"/>
      <c r="C20" s="85"/>
      <c r="D20" s="84"/>
      <c r="E20" s="85"/>
      <c r="F20" s="84"/>
      <c r="G20" s="84"/>
      <c r="H20" s="86"/>
    </row>
    <row r="21" ht="24.75" customHeight="1" spans="1:8">
      <c r="A21" s="83"/>
      <c r="B21" s="84"/>
      <c r="C21" s="85"/>
      <c r="D21" s="84"/>
      <c r="E21" s="85"/>
      <c r="F21" s="84"/>
      <c r="G21" s="84"/>
      <c r="H21" s="86"/>
    </row>
    <row r="22" ht="24.75" customHeight="1" spans="1:8">
      <c r="A22" s="83"/>
      <c r="B22" s="84"/>
      <c r="C22" s="85"/>
      <c r="D22" s="84"/>
      <c r="E22" s="85"/>
      <c r="F22" s="84"/>
      <c r="G22" s="84"/>
      <c r="H22" s="86"/>
    </row>
    <row r="23" ht="24.75" customHeight="1" spans="1:8">
      <c r="A23" s="83"/>
      <c r="B23" s="84"/>
      <c r="C23" s="85"/>
      <c r="D23" s="84"/>
      <c r="E23" s="85"/>
      <c r="F23" s="84"/>
      <c r="G23" s="84"/>
      <c r="H23" s="86"/>
    </row>
    <row r="24" ht="24.75" customHeight="1" spans="1:8">
      <c r="A24" s="83"/>
      <c r="B24" s="84"/>
      <c r="C24" s="85"/>
      <c r="D24" s="84"/>
      <c r="E24" s="85"/>
      <c r="F24" s="84"/>
      <c r="G24" s="84"/>
      <c r="H24" s="86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.7047619047619" style="46" customWidth="1"/>
    <col min="2" max="2" width="38.1333333333333" style="46" customWidth="1"/>
    <col min="3" max="5" width="17.8571428571429" style="46" customWidth="1"/>
    <col min="6" max="6" width="6.85714285714286" style="46" customWidth="1"/>
  </cols>
  <sheetData>
    <row r="1" ht="24.75" customHeight="1" spans="1:2">
      <c r="A1" s="60" t="s">
        <v>27</v>
      </c>
      <c r="B1" s="61"/>
    </row>
    <row r="2" ht="24.75" customHeight="1" spans="1:5">
      <c r="A2" s="48" t="s">
        <v>397</v>
      </c>
      <c r="B2" s="48"/>
      <c r="C2" s="48"/>
      <c r="D2" s="48"/>
      <c r="E2" s="48"/>
    </row>
    <row r="3" ht="24.75" customHeight="1" spans="5:5">
      <c r="E3" s="49" t="s">
        <v>29</v>
      </c>
    </row>
    <row r="4" ht="24.75" customHeight="1" spans="1:5">
      <c r="A4" s="62" t="s">
        <v>398</v>
      </c>
      <c r="B4" s="63" t="s">
        <v>32</v>
      </c>
      <c r="C4" s="63" t="s">
        <v>107</v>
      </c>
      <c r="D4" s="63" t="s">
        <v>103</v>
      </c>
      <c r="E4" s="64" t="s">
        <v>104</v>
      </c>
    </row>
    <row r="5" ht="24.75" customHeight="1" spans="1:5">
      <c r="A5" s="62" t="s">
        <v>106</v>
      </c>
      <c r="B5" s="63" t="s">
        <v>106</v>
      </c>
      <c r="C5" s="63">
        <v>1</v>
      </c>
      <c r="D5" s="63">
        <v>2</v>
      </c>
      <c r="E5" s="64">
        <v>3</v>
      </c>
    </row>
    <row r="6" s="45" customFormat="1" ht="25.5" customHeight="1" spans="1:6">
      <c r="A6" s="65">
        <f>ROW()-6</f>
        <v>0</v>
      </c>
      <c r="B6" s="66" t="s">
        <v>107</v>
      </c>
      <c r="C6" s="67">
        <f>SUM(C7:C20)</f>
        <v>0</v>
      </c>
      <c r="D6" s="67">
        <f t="shared" ref="D6:E6" si="0">SUM(D7:D20)</f>
        <v>0</v>
      </c>
      <c r="E6" s="68">
        <f t="shared" si="0"/>
        <v>0</v>
      </c>
      <c r="F6" s="56"/>
    </row>
    <row r="7" ht="25.5" customHeight="1" spans="1:5">
      <c r="A7" s="69">
        <f t="shared" ref="A7:A20" si="1">ROW()-6</f>
        <v>1</v>
      </c>
      <c r="B7" s="70" t="s">
        <v>399</v>
      </c>
      <c r="C7" s="71"/>
      <c r="D7" s="71"/>
      <c r="E7" s="72"/>
    </row>
    <row r="8" ht="25.5" customHeight="1" spans="1:5">
      <c r="A8" s="69">
        <f t="shared" si="1"/>
        <v>2</v>
      </c>
      <c r="B8" s="70" t="s">
        <v>400</v>
      </c>
      <c r="C8" s="71"/>
      <c r="D8" s="71"/>
      <c r="E8" s="72"/>
    </row>
    <row r="9" ht="25.5" customHeight="1" spans="1:5">
      <c r="A9" s="69">
        <f t="shared" si="1"/>
        <v>3</v>
      </c>
      <c r="B9" s="70" t="s">
        <v>401</v>
      </c>
      <c r="C9" s="71"/>
      <c r="D9" s="71"/>
      <c r="E9" s="72"/>
    </row>
    <row r="10" ht="25.5" customHeight="1" spans="1:5">
      <c r="A10" s="69">
        <f t="shared" si="1"/>
        <v>4</v>
      </c>
      <c r="B10" s="70" t="s">
        <v>402</v>
      </c>
      <c r="C10" s="71"/>
      <c r="D10" s="71"/>
      <c r="E10" s="72"/>
    </row>
    <row r="11" ht="25.5" customHeight="1" spans="1:5">
      <c r="A11" s="69">
        <f t="shared" si="1"/>
        <v>5</v>
      </c>
      <c r="B11" s="70" t="s">
        <v>403</v>
      </c>
      <c r="C11" s="71"/>
      <c r="D11" s="71"/>
      <c r="E11" s="72"/>
    </row>
    <row r="12" ht="25.5" customHeight="1" spans="1:5">
      <c r="A12" s="69">
        <f t="shared" si="1"/>
        <v>6</v>
      </c>
      <c r="B12" s="70" t="s">
        <v>404</v>
      </c>
      <c r="C12" s="71"/>
      <c r="D12" s="71"/>
      <c r="E12" s="72"/>
    </row>
    <row r="13" ht="25.5" customHeight="1" spans="1:5">
      <c r="A13" s="69">
        <f t="shared" si="1"/>
        <v>7</v>
      </c>
      <c r="B13" s="70" t="s">
        <v>405</v>
      </c>
      <c r="C13" s="71"/>
      <c r="D13" s="71"/>
      <c r="E13" s="72"/>
    </row>
    <row r="14" ht="25.5" customHeight="1" spans="1:5">
      <c r="A14" s="69">
        <f t="shared" si="1"/>
        <v>8</v>
      </c>
      <c r="B14" s="70" t="s">
        <v>406</v>
      </c>
      <c r="C14" s="71"/>
      <c r="D14" s="71"/>
      <c r="E14" s="72"/>
    </row>
    <row r="15" ht="25.5" customHeight="1" spans="1:5">
      <c r="A15" s="69">
        <f t="shared" si="1"/>
        <v>9</v>
      </c>
      <c r="B15" s="70" t="s">
        <v>407</v>
      </c>
      <c r="C15" s="71"/>
      <c r="D15" s="71"/>
      <c r="E15" s="72"/>
    </row>
    <row r="16" ht="25.5" customHeight="1" spans="1:5">
      <c r="A16" s="69">
        <f t="shared" si="1"/>
        <v>10</v>
      </c>
      <c r="B16" s="70" t="s">
        <v>393</v>
      </c>
      <c r="C16" s="71"/>
      <c r="D16" s="71"/>
      <c r="E16" s="72"/>
    </row>
    <row r="17" ht="25.5" customHeight="1" spans="1:5">
      <c r="A17" s="69">
        <f t="shared" si="1"/>
        <v>11</v>
      </c>
      <c r="B17" s="70" t="s">
        <v>408</v>
      </c>
      <c r="C17" s="71"/>
      <c r="D17" s="71"/>
      <c r="E17" s="72"/>
    </row>
    <row r="18" ht="25.5" customHeight="1" spans="1:5">
      <c r="A18" s="69">
        <f t="shared" si="1"/>
        <v>12</v>
      </c>
      <c r="B18" s="70" t="s">
        <v>409</v>
      </c>
      <c r="C18" s="71"/>
      <c r="D18" s="71"/>
      <c r="E18" s="72"/>
    </row>
    <row r="19" ht="25.5" customHeight="1" spans="1:5">
      <c r="A19" s="69">
        <f t="shared" si="1"/>
        <v>13</v>
      </c>
      <c r="B19" s="70" t="s">
        <v>410</v>
      </c>
      <c r="C19" s="71"/>
      <c r="D19" s="71"/>
      <c r="E19" s="72"/>
    </row>
    <row r="20" ht="25.5" customHeight="1" spans="1:5">
      <c r="A20" s="69">
        <f t="shared" si="1"/>
        <v>14</v>
      </c>
      <c r="B20" s="70" t="s">
        <v>411</v>
      </c>
      <c r="C20" s="71"/>
      <c r="D20" s="71"/>
      <c r="E20" s="7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F11" sqref="F11"/>
    </sheetView>
  </sheetViews>
  <sheetFormatPr defaultColWidth="9" defaultRowHeight="12.75" customHeight="1" outlineLevelRow="7"/>
  <cols>
    <col min="1" max="1" width="60.7047619047619" style="46" customWidth="1"/>
    <col min="2" max="2" width="22.1333333333333" style="46" customWidth="1"/>
    <col min="3" max="3" width="2.85714285714286" style="46" customWidth="1"/>
    <col min="4" max="15" width="9.13333333333333" style="46"/>
  </cols>
  <sheetData>
    <row r="1" ht="15" customHeight="1" spans="1:15">
      <c r="A1" s="47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8" t="s">
        <v>412</v>
      </c>
      <c r="B2" s="48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9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50" t="s">
        <v>413</v>
      </c>
      <c r="B4" s="51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52"/>
      <c r="B5" s="53"/>
      <c r="C5"/>
      <c r="D5"/>
      <c r="E5"/>
      <c r="F5"/>
      <c r="G5"/>
      <c r="H5"/>
      <c r="I5"/>
      <c r="J5"/>
      <c r="K5"/>
      <c r="L5"/>
      <c r="M5"/>
      <c r="N5"/>
      <c r="O5"/>
    </row>
    <row r="6" s="45" customFormat="1" ht="26.25" customHeight="1" spans="1:14">
      <c r="A6" s="54"/>
      <c r="B6" s="55"/>
      <c r="C6" s="56"/>
      <c r="N6" s="59"/>
    </row>
    <row r="7" ht="32.25" customHeight="1" spans="1:15">
      <c r="A7" s="5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5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8" workbookViewId="0">
      <selection activeCell="E13" sqref="E13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418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738</v>
      </c>
      <c r="D7" s="14"/>
      <c r="E7" s="15"/>
    </row>
    <row r="8" ht="19" customHeight="1" spans="1:5">
      <c r="A8" s="11"/>
      <c r="B8" s="13" t="s">
        <v>425</v>
      </c>
      <c r="C8" s="13">
        <v>738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428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16" customHeight="1" spans="1:5">
      <c r="A12" s="23"/>
      <c r="B12" s="24" t="s">
        <v>434</v>
      </c>
      <c r="C12" s="5" t="s">
        <v>435</v>
      </c>
      <c r="D12" s="39" t="s">
        <v>436</v>
      </c>
      <c r="E12" s="39" t="s">
        <v>437</v>
      </c>
    </row>
    <row r="13" ht="25" customHeight="1" spans="1:5">
      <c r="A13" s="23"/>
      <c r="B13" s="24"/>
      <c r="C13" s="5"/>
      <c r="D13" s="38" t="s">
        <v>438</v>
      </c>
      <c r="E13" s="39" t="s">
        <v>439</v>
      </c>
    </row>
    <row r="14" ht="16" customHeight="1" spans="1:5">
      <c r="A14" s="23"/>
      <c r="B14" s="24"/>
      <c r="C14" s="5"/>
      <c r="D14" s="26"/>
      <c r="E14" s="26"/>
    </row>
    <row r="15" ht="16" customHeight="1" spans="1:5">
      <c r="A15" s="23"/>
      <c r="B15" s="24"/>
      <c r="C15" s="5" t="s">
        <v>440</v>
      </c>
      <c r="D15" s="26" t="s">
        <v>441</v>
      </c>
      <c r="E15" s="26" t="s">
        <v>442</v>
      </c>
    </row>
    <row r="16" ht="16" customHeight="1" spans="1:5">
      <c r="A16" s="23"/>
      <c r="B16" s="24"/>
      <c r="C16" s="5"/>
      <c r="D16" s="26"/>
      <c r="E16" s="26"/>
    </row>
    <row r="17" ht="16" customHeight="1" spans="1:5">
      <c r="A17" s="23"/>
      <c r="B17" s="24"/>
      <c r="C17" s="5"/>
      <c r="D17" s="26"/>
      <c r="E17" s="26"/>
    </row>
    <row r="18" ht="16" customHeight="1" spans="1:5">
      <c r="A18" s="23"/>
      <c r="B18" s="24"/>
      <c r="C18" s="5" t="s">
        <v>443</v>
      </c>
      <c r="D18" s="39" t="s">
        <v>444</v>
      </c>
      <c r="E18" s="39" t="s">
        <v>445</v>
      </c>
    </row>
    <row r="19" ht="16" customHeight="1" spans="1:5">
      <c r="A19" s="23"/>
      <c r="B19" s="24"/>
      <c r="C19" s="5"/>
      <c r="D19" s="26"/>
      <c r="E19" s="26"/>
    </row>
    <row r="20" ht="16" customHeight="1" spans="1:5">
      <c r="A20" s="23"/>
      <c r="B20" s="24"/>
      <c r="C20" s="5"/>
      <c r="D20" s="26"/>
      <c r="E20" s="26"/>
    </row>
    <row r="21" ht="16" customHeight="1" spans="1:5">
      <c r="A21" s="23"/>
      <c r="B21" s="24"/>
      <c r="C21" s="5" t="s">
        <v>446</v>
      </c>
      <c r="D21" s="39" t="s">
        <v>447</v>
      </c>
      <c r="E21" s="39" t="s">
        <v>448</v>
      </c>
    </row>
    <row r="22" ht="16" customHeight="1" spans="1:5">
      <c r="A22" s="23"/>
      <c r="B22" s="24"/>
      <c r="C22" s="5"/>
      <c r="D22" s="26"/>
      <c r="E22" s="26"/>
    </row>
    <row r="23" ht="16" customHeight="1" spans="1:5">
      <c r="A23" s="23"/>
      <c r="B23" s="24"/>
      <c r="C23" s="5"/>
      <c r="D23" s="26"/>
      <c r="E23" s="26"/>
    </row>
    <row r="24" ht="16" customHeight="1" spans="1:5">
      <c r="A24" s="23"/>
      <c r="B24" s="21" t="s">
        <v>449</v>
      </c>
      <c r="C24" s="22" t="s">
        <v>450</v>
      </c>
      <c r="D24" s="39" t="s">
        <v>451</v>
      </c>
      <c r="E24" s="39" t="s">
        <v>452</v>
      </c>
    </row>
    <row r="25" ht="16" customHeight="1" spans="1:5">
      <c r="A25" s="23"/>
      <c r="B25" s="23"/>
      <c r="C25" s="22"/>
      <c r="D25" s="26"/>
      <c r="E25" s="26"/>
    </row>
    <row r="26" ht="16" customHeight="1" spans="1:5">
      <c r="A26" s="23"/>
      <c r="B26" s="23"/>
      <c r="C26" s="22"/>
      <c r="D26" s="26"/>
      <c r="E26" s="26"/>
    </row>
    <row r="27" ht="16" customHeight="1" spans="1:5">
      <c r="A27" s="23"/>
      <c r="B27" s="23"/>
      <c r="C27" s="22" t="s">
        <v>453</v>
      </c>
      <c r="D27" s="38" t="s">
        <v>454</v>
      </c>
      <c r="E27" s="39" t="s">
        <v>455</v>
      </c>
    </row>
    <row r="28" ht="16" customHeight="1" spans="1:5">
      <c r="A28" s="23"/>
      <c r="B28" s="23"/>
      <c r="C28" s="22"/>
      <c r="D28" s="38" t="s">
        <v>456</v>
      </c>
      <c r="E28" s="39" t="s">
        <v>457</v>
      </c>
    </row>
    <row r="29" ht="16" customHeight="1" spans="1:5">
      <c r="A29" s="23"/>
      <c r="B29" s="23"/>
      <c r="C29" s="22"/>
      <c r="D29" s="26"/>
      <c r="E29" s="26"/>
    </row>
    <row r="30" ht="16" customHeight="1" spans="1:5">
      <c r="A30" s="23"/>
      <c r="B30" s="23"/>
      <c r="C30" s="22" t="s">
        <v>458</v>
      </c>
      <c r="D30" s="26"/>
      <c r="E30" s="26"/>
    </row>
    <row r="31" ht="16" customHeight="1" spans="1:5">
      <c r="A31" s="23"/>
      <c r="B31" s="23"/>
      <c r="C31" s="22"/>
      <c r="D31" s="26"/>
      <c r="E31" s="26"/>
    </row>
    <row r="32" ht="16" customHeight="1" spans="1:5">
      <c r="A32" s="23"/>
      <c r="B32" s="23"/>
      <c r="C32" s="7" t="s">
        <v>459</v>
      </c>
      <c r="D32" s="37" t="s">
        <v>460</v>
      </c>
      <c r="E32" s="27" t="s">
        <v>461</v>
      </c>
    </row>
    <row r="33" ht="16" customHeight="1" spans="1:5">
      <c r="A33" s="23"/>
      <c r="B33" s="23"/>
      <c r="C33" s="11"/>
      <c r="D33" s="26"/>
      <c r="E33" s="26"/>
    </row>
    <row r="34" ht="16" customHeight="1" spans="1:5">
      <c r="A34" s="23"/>
      <c r="B34" s="31"/>
      <c r="C34" s="16"/>
      <c r="D34" s="26"/>
      <c r="E34" s="26"/>
    </row>
    <row r="35" ht="25" customHeight="1" spans="1:5">
      <c r="A35" s="23"/>
      <c r="B35" s="22" t="s">
        <v>462</v>
      </c>
      <c r="C35" s="32" t="s">
        <v>463</v>
      </c>
      <c r="D35" s="37" t="s">
        <v>464</v>
      </c>
      <c r="E35" s="27" t="s">
        <v>465</v>
      </c>
    </row>
    <row r="36" ht="24" customHeight="1" spans="1:5">
      <c r="A36" s="31"/>
      <c r="B36" s="22"/>
      <c r="C36" s="6" t="s">
        <v>466</v>
      </c>
      <c r="D36" s="6"/>
      <c r="E36" s="6"/>
    </row>
    <row r="37" ht="23" customHeight="1" spans="1:5">
      <c r="A37" s="33" t="s">
        <v>467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5" workbookViewId="0">
      <selection activeCell="J20" sqref="J2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468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40</v>
      </c>
      <c r="D7" s="14"/>
      <c r="E7" s="15"/>
    </row>
    <row r="8" ht="19" customHeight="1" spans="1:5">
      <c r="A8" s="11"/>
      <c r="B8" s="13" t="s">
        <v>425</v>
      </c>
      <c r="C8" s="13">
        <v>40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469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16" customHeight="1" spans="1:5">
      <c r="A12" s="23"/>
      <c r="B12" s="24" t="s">
        <v>434</v>
      </c>
      <c r="C12" s="5" t="s">
        <v>435</v>
      </c>
      <c r="D12" s="25" t="s">
        <v>470</v>
      </c>
      <c r="E12" s="25" t="s">
        <v>471</v>
      </c>
    </row>
    <row r="13" ht="16" customHeight="1" spans="1:5">
      <c r="A13" s="23"/>
      <c r="B13" s="24"/>
      <c r="C13" s="5"/>
      <c r="D13" s="26" t="s">
        <v>472</v>
      </c>
      <c r="E13" s="39" t="s">
        <v>473</v>
      </c>
    </row>
    <row r="14" ht="25" customHeight="1" spans="1:5">
      <c r="A14" s="23"/>
      <c r="B14" s="24"/>
      <c r="C14" s="5"/>
      <c r="D14" s="26"/>
      <c r="E14" s="26"/>
    </row>
    <row r="15" ht="16" customHeight="1" spans="1:5">
      <c r="A15" s="23"/>
      <c r="B15" s="24"/>
      <c r="C15" s="5" t="s">
        <v>440</v>
      </c>
      <c r="D15" s="28" t="s">
        <v>474</v>
      </c>
      <c r="E15" s="28" t="s">
        <v>475</v>
      </c>
    </row>
    <row r="16" ht="24" customHeight="1" spans="1:5">
      <c r="A16" s="23"/>
      <c r="B16" s="24"/>
      <c r="C16" s="5"/>
      <c r="D16" s="34" t="s">
        <v>476</v>
      </c>
      <c r="E16" s="25" t="s">
        <v>477</v>
      </c>
    </row>
    <row r="17" ht="16" customHeight="1" spans="1:5">
      <c r="A17" s="23"/>
      <c r="B17" s="24"/>
      <c r="C17" s="5"/>
      <c r="D17" s="26" t="s">
        <v>478</v>
      </c>
      <c r="E17" s="26" t="s">
        <v>475</v>
      </c>
    </row>
    <row r="18" ht="16" customHeight="1" spans="1:5">
      <c r="A18" s="23"/>
      <c r="B18" s="24"/>
      <c r="C18" s="42" t="s">
        <v>443</v>
      </c>
      <c r="D18" s="25" t="s">
        <v>479</v>
      </c>
      <c r="E18" s="25" t="s">
        <v>445</v>
      </c>
    </row>
    <row r="19" ht="16" customHeight="1" spans="1:5">
      <c r="A19" s="23"/>
      <c r="B19" s="24"/>
      <c r="C19" s="43"/>
      <c r="D19" s="26" t="s">
        <v>480</v>
      </c>
      <c r="E19" s="26" t="s">
        <v>445</v>
      </c>
    </row>
    <row r="20" ht="16" customHeight="1" spans="1:5">
      <c r="A20" s="23"/>
      <c r="B20" s="24"/>
      <c r="C20" s="44"/>
      <c r="D20" s="26"/>
      <c r="E20" s="26"/>
    </row>
    <row r="21" ht="16" customHeight="1" spans="1:5">
      <c r="A21" s="23"/>
      <c r="B21" s="24"/>
      <c r="C21" s="5" t="s">
        <v>446</v>
      </c>
      <c r="D21" s="25" t="s">
        <v>447</v>
      </c>
      <c r="E21" s="25" t="s">
        <v>448</v>
      </c>
    </row>
    <row r="22" ht="16" customHeight="1" spans="1:5">
      <c r="A22" s="23"/>
      <c r="B22" s="24"/>
      <c r="C22" s="5"/>
      <c r="D22" s="6"/>
      <c r="E22" s="6"/>
    </row>
    <row r="23" ht="16" customHeight="1" spans="1:5">
      <c r="A23" s="23"/>
      <c r="B23" s="24"/>
      <c r="C23" s="5"/>
      <c r="D23" s="6"/>
      <c r="E23" s="6"/>
    </row>
    <row r="24" ht="16" customHeight="1" spans="1:5">
      <c r="A24" s="23"/>
      <c r="B24" s="21" t="s">
        <v>449</v>
      </c>
      <c r="C24" s="22" t="s">
        <v>450</v>
      </c>
      <c r="D24" s="6"/>
      <c r="E24" s="6"/>
    </row>
    <row r="25" ht="16" customHeight="1" spans="1:5">
      <c r="A25" s="23"/>
      <c r="B25" s="23"/>
      <c r="C25" s="22"/>
      <c r="D25" s="6"/>
      <c r="E25" s="6"/>
    </row>
    <row r="26" ht="16" customHeight="1" spans="1:5">
      <c r="A26" s="23"/>
      <c r="B26" s="23"/>
      <c r="C26" s="22"/>
      <c r="D26" s="6"/>
      <c r="E26" s="6"/>
    </row>
    <row r="27" ht="16" customHeight="1" spans="1:5">
      <c r="A27" s="23"/>
      <c r="B27" s="23"/>
      <c r="C27" s="22" t="s">
        <v>453</v>
      </c>
      <c r="D27" s="25" t="s">
        <v>460</v>
      </c>
      <c r="E27" s="25" t="s">
        <v>481</v>
      </c>
    </row>
    <row r="28" ht="16" customHeight="1" spans="1:5">
      <c r="A28" s="23"/>
      <c r="B28" s="23"/>
      <c r="C28" s="22"/>
      <c r="D28" s="25" t="s">
        <v>482</v>
      </c>
      <c r="E28" s="25" t="s">
        <v>481</v>
      </c>
    </row>
    <row r="29" ht="16" customHeight="1" spans="1:5">
      <c r="A29" s="23"/>
      <c r="B29" s="23"/>
      <c r="C29" s="22"/>
      <c r="D29" s="25"/>
      <c r="E29" s="25"/>
    </row>
    <row r="30" ht="16" customHeight="1" spans="1:5">
      <c r="A30" s="23"/>
      <c r="B30" s="23"/>
      <c r="C30" s="22" t="s">
        <v>458</v>
      </c>
      <c r="D30" s="25"/>
      <c r="E30" s="25"/>
    </row>
    <row r="31" ht="16" customHeight="1" spans="1:5">
      <c r="A31" s="23"/>
      <c r="B31" s="23"/>
      <c r="C31" s="22"/>
      <c r="D31" s="6"/>
      <c r="E31" s="6"/>
    </row>
    <row r="32" ht="21" customHeight="1" spans="1:5">
      <c r="A32" s="23"/>
      <c r="B32" s="23"/>
      <c r="C32" s="7" t="s">
        <v>459</v>
      </c>
      <c r="D32" s="25" t="s">
        <v>483</v>
      </c>
      <c r="E32" s="25" t="s">
        <v>484</v>
      </c>
    </row>
    <row r="33" ht="27" customHeight="1" spans="1:5">
      <c r="A33" s="23"/>
      <c r="B33" s="23"/>
      <c r="C33" s="11"/>
      <c r="D33" s="30" t="s">
        <v>485</v>
      </c>
      <c r="E33" s="28" t="s">
        <v>486</v>
      </c>
    </row>
    <row r="34" ht="22" customHeight="1" spans="1:5">
      <c r="A34" s="23"/>
      <c r="B34" s="31"/>
      <c r="C34" s="16"/>
      <c r="D34" s="6"/>
      <c r="E34" s="6"/>
    </row>
    <row r="35" ht="25" customHeight="1" spans="1:5">
      <c r="A35" s="23"/>
      <c r="B35" s="22" t="s">
        <v>462</v>
      </c>
      <c r="C35" s="32" t="s">
        <v>463</v>
      </c>
      <c r="D35" s="6"/>
      <c r="E35" s="6"/>
    </row>
    <row r="36" ht="24" customHeight="1" spans="1:5">
      <c r="A36" s="31"/>
      <c r="B36" s="22"/>
      <c r="C36" s="6" t="s">
        <v>466</v>
      </c>
      <c r="D36" s="30" t="s">
        <v>487</v>
      </c>
      <c r="E36" s="28" t="s">
        <v>465</v>
      </c>
    </row>
    <row r="37" ht="23" customHeight="1" spans="1:5">
      <c r="A37" s="33" t="s">
        <v>488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4" workbookViewId="0">
      <selection activeCell="L35" sqref="L35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489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35</v>
      </c>
      <c r="D7" s="14"/>
      <c r="E7" s="15"/>
    </row>
    <row r="8" ht="19" customHeight="1" spans="1:5">
      <c r="A8" s="11"/>
      <c r="B8" s="13" t="s">
        <v>425</v>
      </c>
      <c r="C8" s="13">
        <v>35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490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25" customHeight="1" spans="1:5">
      <c r="A12" s="23"/>
      <c r="B12" s="24" t="s">
        <v>434</v>
      </c>
      <c r="C12" s="5" t="s">
        <v>435</v>
      </c>
      <c r="D12" s="35" t="s">
        <v>491</v>
      </c>
      <c r="E12" s="35" t="s">
        <v>492</v>
      </c>
    </row>
    <row r="13" ht="16" customHeight="1" spans="1:5">
      <c r="A13" s="23"/>
      <c r="B13" s="24"/>
      <c r="C13" s="5"/>
      <c r="D13" s="36"/>
      <c r="E13" s="36"/>
    </row>
    <row r="14" ht="25" customHeight="1" spans="1:5">
      <c r="A14" s="23"/>
      <c r="B14" s="24"/>
      <c r="C14" s="5"/>
      <c r="D14" s="36"/>
      <c r="E14" s="36"/>
    </row>
    <row r="15" ht="16" customHeight="1" spans="1:5">
      <c r="A15" s="23"/>
      <c r="B15" s="24"/>
      <c r="C15" s="5" t="s">
        <v>440</v>
      </c>
      <c r="D15" s="29" t="s">
        <v>493</v>
      </c>
      <c r="E15" s="41">
        <v>1</v>
      </c>
    </row>
    <row r="16" ht="16" customHeight="1" spans="1:5">
      <c r="A16" s="23"/>
      <c r="B16" s="24"/>
      <c r="C16" s="5"/>
      <c r="D16" s="29" t="s">
        <v>494</v>
      </c>
      <c r="E16" s="29" t="s">
        <v>495</v>
      </c>
    </row>
    <row r="17" ht="16" customHeight="1" spans="1:5">
      <c r="A17" s="23"/>
      <c r="B17" s="24"/>
      <c r="C17" s="5"/>
      <c r="D17" s="36"/>
      <c r="E17" s="36"/>
    </row>
    <row r="18" ht="16" customHeight="1" spans="1:5">
      <c r="A18" s="23"/>
      <c r="B18" s="24"/>
      <c r="C18" s="5"/>
      <c r="D18" s="35" t="s">
        <v>496</v>
      </c>
      <c r="E18" s="35" t="s">
        <v>445</v>
      </c>
    </row>
    <row r="19" ht="16" customHeight="1" spans="1:5">
      <c r="A19" s="23"/>
      <c r="B19" s="24"/>
      <c r="C19" s="5" t="s">
        <v>443</v>
      </c>
      <c r="D19" s="36"/>
      <c r="E19" s="36"/>
    </row>
    <row r="20" ht="16" customHeight="1" spans="1:5">
      <c r="A20" s="23"/>
      <c r="B20" s="24"/>
      <c r="C20" s="5"/>
      <c r="D20" s="36"/>
      <c r="E20" s="36"/>
    </row>
    <row r="21" ht="16" customHeight="1" spans="1:5">
      <c r="A21" s="23"/>
      <c r="B21" s="24"/>
      <c r="C21" s="5" t="s">
        <v>446</v>
      </c>
      <c r="D21" s="35" t="s">
        <v>447</v>
      </c>
      <c r="E21" s="35" t="s">
        <v>448</v>
      </c>
    </row>
    <row r="22" ht="16" customHeight="1" spans="1:5">
      <c r="A22" s="23"/>
      <c r="B22" s="24"/>
      <c r="C22" s="5"/>
      <c r="D22" s="36"/>
      <c r="E22" s="36"/>
    </row>
    <row r="23" ht="16" customHeight="1" spans="1:5">
      <c r="A23" s="23"/>
      <c r="B23" s="24"/>
      <c r="C23" s="5"/>
      <c r="D23" s="36"/>
      <c r="E23" s="36"/>
    </row>
    <row r="24" ht="16" customHeight="1" spans="1:5">
      <c r="A24" s="23"/>
      <c r="B24" s="21" t="s">
        <v>449</v>
      </c>
      <c r="C24" s="22" t="s">
        <v>450</v>
      </c>
      <c r="D24" s="36"/>
      <c r="E24" s="36"/>
    </row>
    <row r="25" ht="16" customHeight="1" spans="1:5">
      <c r="A25" s="23"/>
      <c r="B25" s="23"/>
      <c r="C25" s="22"/>
      <c r="D25" s="36"/>
      <c r="E25" s="36"/>
    </row>
    <row r="26" ht="16" customHeight="1" spans="1:5">
      <c r="A26" s="23"/>
      <c r="B26" s="23"/>
      <c r="C26" s="22"/>
      <c r="D26" s="36"/>
      <c r="E26" s="36"/>
    </row>
    <row r="27" ht="27" customHeight="1" spans="1:5">
      <c r="A27" s="23"/>
      <c r="B27" s="23"/>
      <c r="C27" s="22" t="s">
        <v>453</v>
      </c>
      <c r="D27" s="35" t="s">
        <v>497</v>
      </c>
      <c r="E27" s="35" t="s">
        <v>498</v>
      </c>
    </row>
    <row r="28" ht="27" customHeight="1" spans="1:5">
      <c r="A28" s="23"/>
      <c r="B28" s="23"/>
      <c r="C28" s="22"/>
      <c r="D28" s="35" t="s">
        <v>483</v>
      </c>
      <c r="E28" s="35" t="s">
        <v>484</v>
      </c>
    </row>
    <row r="29" ht="20" customHeight="1" spans="1:5">
      <c r="A29" s="23"/>
      <c r="B29" s="23"/>
      <c r="C29" s="22"/>
      <c r="D29" s="36"/>
      <c r="E29" s="36"/>
    </row>
    <row r="30" ht="24" customHeight="1" spans="1:5">
      <c r="A30" s="23"/>
      <c r="B30" s="23"/>
      <c r="C30" s="22" t="s">
        <v>458</v>
      </c>
      <c r="D30" s="35" t="s">
        <v>499</v>
      </c>
      <c r="E30" s="35" t="s">
        <v>500</v>
      </c>
    </row>
    <row r="31" ht="16" customHeight="1" spans="1:5">
      <c r="A31" s="23"/>
      <c r="B31" s="23"/>
      <c r="C31" s="22"/>
      <c r="D31" s="35"/>
      <c r="E31" s="35"/>
    </row>
    <row r="32" ht="27" customHeight="1" spans="1:5">
      <c r="A32" s="23"/>
      <c r="B32" s="23"/>
      <c r="C32" s="7" t="s">
        <v>459</v>
      </c>
      <c r="D32" s="35" t="s">
        <v>499</v>
      </c>
      <c r="E32" s="35" t="s">
        <v>500</v>
      </c>
    </row>
    <row r="33" ht="25" customHeight="1" spans="1:5">
      <c r="A33" s="23"/>
      <c r="B33" s="22" t="s">
        <v>462</v>
      </c>
      <c r="C33" s="32" t="s">
        <v>463</v>
      </c>
      <c r="D33" s="30" t="s">
        <v>501</v>
      </c>
      <c r="E33" s="28" t="s">
        <v>465</v>
      </c>
    </row>
    <row r="34" ht="24" customHeight="1" spans="1:5">
      <c r="A34" s="31"/>
      <c r="B34" s="22"/>
      <c r="C34" s="6" t="s">
        <v>466</v>
      </c>
      <c r="D34" s="30"/>
      <c r="E34" s="28"/>
    </row>
    <row r="35" ht="23" customHeight="1" spans="1:5">
      <c r="A35" s="33" t="s">
        <v>467</v>
      </c>
      <c r="B35" s="33"/>
      <c r="C35" s="33"/>
      <c r="D35" s="33"/>
      <c r="E35" s="33"/>
    </row>
  </sheetData>
  <mergeCells count="24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5:E35"/>
    <mergeCell ref="A6:A9"/>
    <mergeCell ref="A11:A34"/>
    <mergeCell ref="B12:B23"/>
    <mergeCell ref="B24:B32"/>
    <mergeCell ref="B33:B34"/>
    <mergeCell ref="C12:C14"/>
    <mergeCell ref="C15:C17"/>
    <mergeCell ref="C19:C20"/>
    <mergeCell ref="C21:C23"/>
    <mergeCell ref="C24:C26"/>
    <mergeCell ref="C27:C29"/>
    <mergeCell ref="C30:C31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0" workbookViewId="0">
      <selection activeCell="E17" sqref="E17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502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61.44</v>
      </c>
      <c r="D7" s="14"/>
      <c r="E7" s="15"/>
    </row>
    <row r="8" ht="19" customHeight="1" spans="1:5">
      <c r="A8" s="11"/>
      <c r="B8" s="13" t="s">
        <v>425</v>
      </c>
      <c r="C8" s="13">
        <v>61.44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503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22" customHeight="1" spans="1:5">
      <c r="A12" s="23"/>
      <c r="B12" s="24" t="s">
        <v>434</v>
      </c>
      <c r="C12" s="5" t="s">
        <v>435</v>
      </c>
      <c r="D12" s="38" t="s">
        <v>504</v>
      </c>
      <c r="E12" s="39">
        <v>735</v>
      </c>
    </row>
    <row r="13" ht="25" customHeight="1" spans="1:5">
      <c r="A13" s="23"/>
      <c r="B13" s="24"/>
      <c r="C13" s="5"/>
      <c r="D13" s="36"/>
      <c r="E13" s="6"/>
    </row>
    <row r="14" ht="16" customHeight="1" spans="1:5">
      <c r="A14" s="23"/>
      <c r="B14" s="24"/>
      <c r="C14" s="5"/>
      <c r="D14" s="36"/>
      <c r="E14" s="6"/>
    </row>
    <row r="15" ht="24" customHeight="1" spans="1:5">
      <c r="A15" s="23"/>
      <c r="B15" s="24"/>
      <c r="C15" s="5" t="s">
        <v>440</v>
      </c>
      <c r="D15" s="37" t="s">
        <v>505</v>
      </c>
      <c r="E15" s="40">
        <v>1</v>
      </c>
    </row>
    <row r="16" ht="26" customHeight="1" spans="1:5">
      <c r="A16" s="23"/>
      <c r="B16" s="24"/>
      <c r="C16" s="5"/>
      <c r="D16" s="37" t="s">
        <v>506</v>
      </c>
      <c r="E16" s="40">
        <v>1</v>
      </c>
    </row>
    <row r="17" ht="30" customHeight="1" spans="1:5">
      <c r="A17" s="23"/>
      <c r="B17" s="24"/>
      <c r="C17" s="5"/>
      <c r="D17" s="37" t="s">
        <v>507</v>
      </c>
      <c r="E17" s="27" t="s">
        <v>465</v>
      </c>
    </row>
    <row r="18" ht="16" customHeight="1" spans="1:5">
      <c r="A18" s="23"/>
      <c r="B18" s="24"/>
      <c r="C18" s="5" t="s">
        <v>443</v>
      </c>
      <c r="D18" s="38" t="s">
        <v>479</v>
      </c>
      <c r="E18" s="39" t="s">
        <v>445</v>
      </c>
    </row>
    <row r="19" ht="16" customHeight="1" spans="1:5">
      <c r="A19" s="23"/>
      <c r="B19" s="24"/>
      <c r="C19" s="5"/>
      <c r="D19" s="36"/>
      <c r="E19" s="6"/>
    </row>
    <row r="20" ht="16" customHeight="1" spans="1:5">
      <c r="A20" s="23"/>
      <c r="B20" s="24"/>
      <c r="C20" s="5"/>
      <c r="D20" s="36"/>
      <c r="E20" s="6"/>
    </row>
    <row r="21" ht="16" customHeight="1" spans="1:5">
      <c r="A21" s="23"/>
      <c r="B21" s="24"/>
      <c r="C21" s="5" t="s">
        <v>446</v>
      </c>
      <c r="D21" s="38" t="s">
        <v>447</v>
      </c>
      <c r="E21" s="39" t="s">
        <v>448</v>
      </c>
    </row>
    <row r="22" ht="16" customHeight="1" spans="1:5">
      <c r="A22" s="23"/>
      <c r="B22" s="24"/>
      <c r="C22" s="5"/>
      <c r="D22" s="36"/>
      <c r="E22" s="6"/>
    </row>
    <row r="23" ht="16" customHeight="1" spans="1:5">
      <c r="A23" s="23"/>
      <c r="B23" s="24"/>
      <c r="C23" s="5"/>
      <c r="D23" s="36"/>
      <c r="E23" s="6"/>
    </row>
    <row r="24" ht="27" customHeight="1" spans="1:5">
      <c r="A24" s="23"/>
      <c r="B24" s="21" t="s">
        <v>449</v>
      </c>
      <c r="C24" s="22" t="s">
        <v>450</v>
      </c>
      <c r="D24" s="38" t="s">
        <v>508</v>
      </c>
      <c r="E24" s="39" t="s">
        <v>509</v>
      </c>
    </row>
    <row r="25" ht="16" customHeight="1" spans="1:5">
      <c r="A25" s="23"/>
      <c r="B25" s="23"/>
      <c r="C25" s="22"/>
      <c r="D25" s="36"/>
      <c r="E25" s="6"/>
    </row>
    <row r="26" ht="16" customHeight="1" spans="1:5">
      <c r="A26" s="23"/>
      <c r="B26" s="23"/>
      <c r="C26" s="22"/>
      <c r="D26" s="36"/>
      <c r="E26" s="6"/>
    </row>
    <row r="27" ht="26" customHeight="1" spans="1:5">
      <c r="A27" s="23"/>
      <c r="B27" s="23"/>
      <c r="C27" s="22" t="s">
        <v>453</v>
      </c>
      <c r="D27" s="38" t="s">
        <v>510</v>
      </c>
      <c r="E27" s="39" t="s">
        <v>511</v>
      </c>
    </row>
    <row r="28" ht="24" customHeight="1" spans="1:5">
      <c r="A28" s="23"/>
      <c r="B28" s="23"/>
      <c r="C28" s="22"/>
      <c r="D28" s="38" t="s">
        <v>512</v>
      </c>
      <c r="E28" s="39" t="s">
        <v>513</v>
      </c>
    </row>
    <row r="29" ht="16" customHeight="1" spans="1:5">
      <c r="A29" s="23"/>
      <c r="B29" s="23"/>
      <c r="C29" s="22"/>
      <c r="D29" s="36"/>
      <c r="E29" s="6"/>
    </row>
    <row r="30" ht="16" customHeight="1" spans="1:5">
      <c r="A30" s="23"/>
      <c r="B30" s="23"/>
      <c r="C30" s="22" t="s">
        <v>458</v>
      </c>
      <c r="D30" s="36"/>
      <c r="E30" s="6"/>
    </row>
    <row r="31" ht="16" customHeight="1" spans="1:5">
      <c r="A31" s="23"/>
      <c r="B31" s="23"/>
      <c r="C31" s="22"/>
      <c r="D31" s="36"/>
      <c r="E31" s="6"/>
    </row>
    <row r="32" ht="25" customHeight="1" spans="1:5">
      <c r="A32" s="23"/>
      <c r="B32" s="23"/>
      <c r="C32" s="7" t="s">
        <v>459</v>
      </c>
      <c r="D32" s="37" t="s">
        <v>514</v>
      </c>
      <c r="E32" s="27" t="s">
        <v>515</v>
      </c>
    </row>
    <row r="33" ht="16" customHeight="1" spans="1:5">
      <c r="A33" s="23"/>
      <c r="B33" s="23"/>
      <c r="C33" s="11"/>
      <c r="D33" s="37" t="s">
        <v>516</v>
      </c>
      <c r="E33" s="27" t="s">
        <v>517</v>
      </c>
    </row>
    <row r="34" ht="16" customHeight="1" spans="1:5">
      <c r="A34" s="23"/>
      <c r="B34" s="31"/>
      <c r="C34" s="16"/>
      <c r="D34" s="36"/>
      <c r="E34" s="6"/>
    </row>
    <row r="35" ht="25" customHeight="1" spans="1:5">
      <c r="A35" s="23"/>
      <c r="B35" s="22" t="s">
        <v>462</v>
      </c>
      <c r="C35" s="32" t="s">
        <v>463</v>
      </c>
      <c r="D35" s="37" t="s">
        <v>518</v>
      </c>
      <c r="E35" s="27" t="s">
        <v>465</v>
      </c>
    </row>
    <row r="36" ht="24" customHeight="1" spans="1:5">
      <c r="A36" s="31"/>
      <c r="B36" s="22"/>
      <c r="C36" s="6" t="s">
        <v>466</v>
      </c>
      <c r="D36" s="6"/>
      <c r="E36" s="6"/>
    </row>
    <row r="37" ht="23" customHeight="1" spans="1:5">
      <c r="A37" s="33" t="s">
        <v>467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0" workbookViewId="0">
      <selection activeCell="A37" sqref="A37:E37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519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20</v>
      </c>
      <c r="D7" s="14"/>
      <c r="E7" s="15"/>
    </row>
    <row r="8" ht="19" customHeight="1" spans="1:5">
      <c r="A8" s="11"/>
      <c r="B8" s="13" t="s">
        <v>425</v>
      </c>
      <c r="C8" s="13">
        <v>20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520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22" customHeight="1" spans="1:5">
      <c r="A12" s="23"/>
      <c r="B12" s="24" t="s">
        <v>434</v>
      </c>
      <c r="C12" s="5" t="s">
        <v>435</v>
      </c>
      <c r="D12" s="35" t="s">
        <v>521</v>
      </c>
      <c r="E12" s="35" t="s">
        <v>475</v>
      </c>
    </row>
    <row r="13" ht="25" customHeight="1" spans="1:5">
      <c r="A13" s="23"/>
      <c r="B13" s="24"/>
      <c r="C13" s="5"/>
      <c r="D13" s="35" t="s">
        <v>522</v>
      </c>
      <c r="E13" s="35" t="s">
        <v>475</v>
      </c>
    </row>
    <row r="14" ht="16" customHeight="1" spans="1:5">
      <c r="A14" s="23"/>
      <c r="B14" s="24"/>
      <c r="C14" s="5"/>
      <c r="D14" s="36"/>
      <c r="E14" s="36"/>
    </row>
    <row r="15" ht="24" customHeight="1" spans="1:5">
      <c r="A15" s="23"/>
      <c r="B15" s="24"/>
      <c r="C15" s="5" t="s">
        <v>440</v>
      </c>
      <c r="D15" s="29" t="s">
        <v>523</v>
      </c>
      <c r="E15" s="29" t="s">
        <v>475</v>
      </c>
    </row>
    <row r="16" ht="26" customHeight="1" spans="1:5">
      <c r="A16" s="23"/>
      <c r="B16" s="24"/>
      <c r="C16" s="5"/>
      <c r="D16" s="29" t="s">
        <v>524</v>
      </c>
      <c r="E16" s="29" t="s">
        <v>475</v>
      </c>
    </row>
    <row r="17" ht="30" customHeight="1" spans="1:5">
      <c r="A17" s="23"/>
      <c r="B17" s="24"/>
      <c r="C17" s="5"/>
      <c r="D17" s="36"/>
      <c r="E17" s="36"/>
    </row>
    <row r="18" ht="16" customHeight="1" spans="1:5">
      <c r="A18" s="23"/>
      <c r="B18" s="24"/>
      <c r="C18" s="5" t="s">
        <v>443</v>
      </c>
      <c r="D18" s="35" t="s">
        <v>479</v>
      </c>
      <c r="E18" s="35" t="s">
        <v>445</v>
      </c>
    </row>
    <row r="19" ht="16" customHeight="1" spans="1:5">
      <c r="A19" s="23"/>
      <c r="B19" s="24"/>
      <c r="C19" s="5"/>
      <c r="D19" s="36"/>
      <c r="E19" s="36"/>
    </row>
    <row r="20" ht="16" customHeight="1" spans="1:5">
      <c r="A20" s="23"/>
      <c r="B20" s="24"/>
      <c r="C20" s="5"/>
      <c r="D20" s="36"/>
      <c r="E20" s="36"/>
    </row>
    <row r="21" ht="16" customHeight="1" spans="1:5">
      <c r="A21" s="23"/>
      <c r="B21" s="24"/>
      <c r="C21" s="5" t="s">
        <v>446</v>
      </c>
      <c r="D21" s="35" t="s">
        <v>447</v>
      </c>
      <c r="E21" s="35" t="s">
        <v>448</v>
      </c>
    </row>
    <row r="22" ht="16" customHeight="1" spans="1:5">
      <c r="A22" s="23"/>
      <c r="B22" s="24"/>
      <c r="C22" s="5"/>
      <c r="D22" s="36"/>
      <c r="E22" s="36"/>
    </row>
    <row r="23" ht="29" customHeight="1" spans="1:5">
      <c r="A23" s="23"/>
      <c r="B23" s="24"/>
      <c r="C23" s="5"/>
      <c r="D23" s="35" t="s">
        <v>525</v>
      </c>
      <c r="E23" s="35" t="s">
        <v>509</v>
      </c>
    </row>
    <row r="24" ht="27" customHeight="1" spans="1:5">
      <c r="A24" s="23"/>
      <c r="B24" s="21" t="s">
        <v>449</v>
      </c>
      <c r="C24" s="22" t="s">
        <v>450</v>
      </c>
      <c r="D24" s="36"/>
      <c r="E24" s="36"/>
    </row>
    <row r="25" ht="27" customHeight="1" spans="1:5">
      <c r="A25" s="23"/>
      <c r="B25" s="23"/>
      <c r="C25" s="22"/>
      <c r="D25" s="35" t="s">
        <v>526</v>
      </c>
      <c r="E25" s="35" t="s">
        <v>527</v>
      </c>
    </row>
    <row r="26" ht="26" customHeight="1" spans="1:5">
      <c r="A26" s="23"/>
      <c r="B26" s="23"/>
      <c r="C26" s="22"/>
      <c r="D26" s="35" t="s">
        <v>528</v>
      </c>
      <c r="E26" s="35" t="s">
        <v>529</v>
      </c>
    </row>
    <row r="27" ht="26" customHeight="1" spans="1:5">
      <c r="A27" s="23"/>
      <c r="B27" s="23"/>
      <c r="C27" s="22" t="s">
        <v>453</v>
      </c>
      <c r="D27" s="36"/>
      <c r="E27" s="36"/>
    </row>
    <row r="28" ht="24" customHeight="1" spans="1:5">
      <c r="A28" s="23"/>
      <c r="B28" s="23"/>
      <c r="C28" s="22"/>
      <c r="D28" s="36"/>
      <c r="E28" s="36"/>
    </row>
    <row r="29" ht="38" customHeight="1" spans="1:5">
      <c r="A29" s="23"/>
      <c r="B29" s="23"/>
      <c r="C29" s="22"/>
      <c r="D29" s="29" t="s">
        <v>530</v>
      </c>
      <c r="E29" s="29" t="s">
        <v>461</v>
      </c>
    </row>
    <row r="30" ht="16" customHeight="1" spans="1:5">
      <c r="A30" s="23"/>
      <c r="B30" s="23"/>
      <c r="C30" s="22" t="s">
        <v>458</v>
      </c>
      <c r="D30" s="36"/>
      <c r="E30" s="36"/>
    </row>
    <row r="31" ht="16" customHeight="1" spans="1:5">
      <c r="A31" s="23"/>
      <c r="B31" s="23"/>
      <c r="C31" s="22"/>
      <c r="D31" s="36"/>
      <c r="E31" s="36"/>
    </row>
    <row r="32" ht="25" customHeight="1" spans="1:5">
      <c r="A32" s="23"/>
      <c r="B32" s="23"/>
      <c r="C32" s="7" t="s">
        <v>459</v>
      </c>
      <c r="D32" s="29" t="s">
        <v>531</v>
      </c>
      <c r="E32" s="29" t="s">
        <v>465</v>
      </c>
    </row>
    <row r="33" ht="16" customHeight="1" spans="1:5">
      <c r="A33" s="23"/>
      <c r="B33" s="23"/>
      <c r="C33" s="11"/>
      <c r="D33" s="37" t="s">
        <v>516</v>
      </c>
      <c r="E33" s="27" t="s">
        <v>517</v>
      </c>
    </row>
    <row r="34" ht="16" customHeight="1" spans="1:5">
      <c r="A34" s="23"/>
      <c r="B34" s="31"/>
      <c r="C34" s="16"/>
      <c r="D34" s="36"/>
      <c r="E34" s="6"/>
    </row>
    <row r="35" ht="25" customHeight="1" spans="1:5">
      <c r="A35" s="23"/>
      <c r="B35" s="22" t="s">
        <v>462</v>
      </c>
      <c r="C35" s="32" t="s">
        <v>463</v>
      </c>
      <c r="D35" s="37" t="s">
        <v>518</v>
      </c>
      <c r="E35" s="27" t="s">
        <v>465</v>
      </c>
    </row>
    <row r="36" ht="24" customHeight="1" spans="1:5">
      <c r="A36" s="31"/>
      <c r="B36" s="22"/>
      <c r="C36" s="6" t="s">
        <v>466</v>
      </c>
      <c r="D36" s="6"/>
      <c r="E36" s="6"/>
    </row>
    <row r="37" ht="23" customHeight="1" spans="1:5">
      <c r="A37" s="33" t="s">
        <v>488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B10" sqref="B10:E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532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12</v>
      </c>
      <c r="D7" s="14"/>
      <c r="E7" s="15"/>
    </row>
    <row r="8" ht="19" customHeight="1" spans="1:5">
      <c r="A8" s="11"/>
      <c r="B8" s="13" t="s">
        <v>425</v>
      </c>
      <c r="C8" s="13">
        <v>12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533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22" customHeight="1" spans="1:5">
      <c r="A12" s="23"/>
      <c r="B12" s="24" t="s">
        <v>434</v>
      </c>
      <c r="C12" s="5" t="s">
        <v>435</v>
      </c>
      <c r="D12" s="34" t="s">
        <v>534</v>
      </c>
      <c r="E12" s="34" t="s">
        <v>535</v>
      </c>
    </row>
    <row r="13" ht="25" customHeight="1" spans="1:5">
      <c r="A13" s="23"/>
      <c r="B13" s="24"/>
      <c r="C13" s="5"/>
      <c r="D13" s="35"/>
      <c r="E13" s="35"/>
    </row>
    <row r="14" ht="16" customHeight="1" spans="1:5">
      <c r="A14" s="23"/>
      <c r="B14" s="24"/>
      <c r="C14" s="5"/>
      <c r="D14" s="36"/>
      <c r="E14" s="36"/>
    </row>
    <row r="15" ht="24" customHeight="1" spans="1:5">
      <c r="A15" s="23"/>
      <c r="B15" s="24"/>
      <c r="C15" s="5" t="s">
        <v>440</v>
      </c>
      <c r="D15" s="30" t="s">
        <v>536</v>
      </c>
      <c r="E15" s="30" t="s">
        <v>475</v>
      </c>
    </row>
    <row r="16" ht="26" customHeight="1" spans="1:5">
      <c r="A16" s="23"/>
      <c r="B16" s="24"/>
      <c r="C16" s="5"/>
      <c r="D16" s="29"/>
      <c r="E16" s="29"/>
    </row>
    <row r="17" ht="30" customHeight="1" spans="1:5">
      <c r="A17" s="23"/>
      <c r="B17" s="24"/>
      <c r="C17" s="5"/>
      <c r="D17" s="36"/>
      <c r="E17" s="36"/>
    </row>
    <row r="18" ht="31" customHeight="1" spans="1:5">
      <c r="A18" s="23"/>
      <c r="B18" s="24"/>
      <c r="C18" s="5" t="s">
        <v>443</v>
      </c>
      <c r="D18" s="34" t="s">
        <v>537</v>
      </c>
      <c r="E18" s="34" t="s">
        <v>445</v>
      </c>
    </row>
    <row r="19" ht="16" customHeight="1" spans="1:5">
      <c r="A19" s="23"/>
      <c r="B19" s="24"/>
      <c r="C19" s="5"/>
      <c r="D19" s="36"/>
      <c r="E19" s="36"/>
    </row>
    <row r="20" ht="16" customHeight="1" spans="1:5">
      <c r="A20" s="23"/>
      <c r="B20" s="24"/>
      <c r="C20" s="5"/>
      <c r="D20" s="36"/>
      <c r="E20" s="36"/>
    </row>
    <row r="21" ht="16" customHeight="1" spans="1:5">
      <c r="A21" s="23"/>
      <c r="B21" s="24"/>
      <c r="C21" s="5" t="s">
        <v>446</v>
      </c>
      <c r="D21" s="34" t="s">
        <v>447</v>
      </c>
      <c r="E21" s="34" t="s">
        <v>448</v>
      </c>
    </row>
    <row r="22" ht="16" customHeight="1" spans="1:5">
      <c r="A22" s="23"/>
      <c r="B22" s="24"/>
      <c r="C22" s="5"/>
      <c r="D22" s="36"/>
      <c r="E22" s="36"/>
    </row>
    <row r="23" ht="21" customHeight="1" spans="1:5">
      <c r="A23" s="23"/>
      <c r="B23" s="24"/>
      <c r="C23" s="5"/>
      <c r="D23" s="36"/>
      <c r="E23" s="36"/>
    </row>
    <row r="24" ht="21" customHeight="1" spans="1:5">
      <c r="A24" s="23"/>
      <c r="B24" s="21" t="s">
        <v>449</v>
      </c>
      <c r="C24" s="22" t="s">
        <v>450</v>
      </c>
      <c r="D24" s="36"/>
      <c r="E24" s="36"/>
    </row>
    <row r="25" ht="21" customHeight="1" spans="1:5">
      <c r="A25" s="23"/>
      <c r="B25" s="23"/>
      <c r="C25" s="22"/>
      <c r="D25" s="36"/>
      <c r="E25" s="36"/>
    </row>
    <row r="26" ht="21" customHeight="1" spans="1:5">
      <c r="A26" s="23"/>
      <c r="B26" s="23"/>
      <c r="C26" s="22"/>
      <c r="D26" s="36"/>
      <c r="E26" s="36"/>
    </row>
    <row r="27" ht="26" customHeight="1" spans="1:5">
      <c r="A27" s="23"/>
      <c r="B27" s="23"/>
      <c r="C27" s="22" t="s">
        <v>453</v>
      </c>
      <c r="D27" s="34" t="s">
        <v>538</v>
      </c>
      <c r="E27" s="34" t="s">
        <v>539</v>
      </c>
    </row>
    <row r="28" ht="24" customHeight="1" spans="1:5">
      <c r="A28" s="23"/>
      <c r="B28" s="23"/>
      <c r="C28" s="22"/>
      <c r="D28" s="36"/>
      <c r="E28" s="36"/>
    </row>
    <row r="29" ht="38" customHeight="1" spans="1:5">
      <c r="A29" s="23"/>
      <c r="B29" s="23"/>
      <c r="C29" s="22"/>
      <c r="D29" s="36"/>
      <c r="E29" s="36"/>
    </row>
    <row r="30" ht="16" customHeight="1" spans="1:5">
      <c r="A30" s="23"/>
      <c r="B30" s="23"/>
      <c r="C30" s="22" t="s">
        <v>458</v>
      </c>
      <c r="D30" s="36"/>
      <c r="E30" s="36"/>
    </row>
    <row r="31" ht="16" customHeight="1" spans="1:5">
      <c r="A31" s="23"/>
      <c r="B31" s="23"/>
      <c r="C31" s="22"/>
      <c r="D31" s="36"/>
      <c r="E31" s="36"/>
    </row>
    <row r="32" ht="25" customHeight="1" spans="1:5">
      <c r="A32" s="23"/>
      <c r="B32" s="23"/>
      <c r="C32" s="7" t="s">
        <v>459</v>
      </c>
      <c r="D32" s="30" t="s">
        <v>540</v>
      </c>
      <c r="E32" s="30" t="s">
        <v>541</v>
      </c>
    </row>
    <row r="33" ht="16" customHeight="1" spans="1:5">
      <c r="A33" s="23"/>
      <c r="B33" s="23"/>
      <c r="C33" s="11"/>
      <c r="D33" s="36"/>
      <c r="E33" s="36"/>
    </row>
    <row r="34" ht="16" customHeight="1" spans="1:5">
      <c r="A34" s="23"/>
      <c r="B34" s="31"/>
      <c r="C34" s="16"/>
      <c r="D34" s="36"/>
      <c r="E34" s="36"/>
    </row>
    <row r="35" ht="25" customHeight="1" spans="1:5">
      <c r="A35" s="23"/>
      <c r="B35" s="22" t="s">
        <v>462</v>
      </c>
      <c r="C35" s="32" t="s">
        <v>463</v>
      </c>
      <c r="D35" s="30" t="s">
        <v>464</v>
      </c>
      <c r="E35" s="30" t="s">
        <v>465</v>
      </c>
    </row>
    <row r="36" ht="24" customHeight="1" spans="1:5">
      <c r="A36" s="31"/>
      <c r="B36" s="22"/>
      <c r="C36" s="6" t="s">
        <v>466</v>
      </c>
      <c r="D36" s="6"/>
      <c r="E36" s="6"/>
    </row>
    <row r="37" ht="23" customHeight="1" spans="1:5">
      <c r="A37" s="33" t="s">
        <v>542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0" sqref="I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414</v>
      </c>
      <c r="B1" s="2"/>
    </row>
    <row r="2" ht="25.5" spans="1:5">
      <c r="A2" s="3" t="s">
        <v>415</v>
      </c>
      <c r="B2" s="3"/>
      <c r="C2" s="3"/>
      <c r="D2" s="3"/>
      <c r="E2" s="3"/>
    </row>
    <row r="3" ht="18.75" spans="1:5">
      <c r="A3" s="4" t="s">
        <v>416</v>
      </c>
      <c r="B3" s="4"/>
      <c r="C3" s="4"/>
      <c r="D3" s="4"/>
      <c r="E3" s="4"/>
    </row>
    <row r="4" ht="21.75" customHeight="1" spans="1:5">
      <c r="A4" s="5" t="s">
        <v>417</v>
      </c>
      <c r="B4" s="5"/>
      <c r="C4" s="5" t="s">
        <v>543</v>
      </c>
      <c r="D4" s="5"/>
      <c r="E4" s="5"/>
    </row>
    <row r="5" ht="21.75" customHeight="1" spans="1:5">
      <c r="A5" s="5" t="s">
        <v>419</v>
      </c>
      <c r="B5" s="5"/>
      <c r="C5" s="6" t="s">
        <v>420</v>
      </c>
      <c r="D5" s="5" t="s">
        <v>421</v>
      </c>
      <c r="E5" s="6" t="s">
        <v>204</v>
      </c>
    </row>
    <row r="6" ht="30" customHeight="1" spans="1:5">
      <c r="A6" s="7" t="s">
        <v>422</v>
      </c>
      <c r="B6" s="8" t="s">
        <v>423</v>
      </c>
      <c r="C6" s="9"/>
      <c r="D6" s="9"/>
      <c r="E6" s="10"/>
    </row>
    <row r="7" ht="19" customHeight="1" spans="1:5">
      <c r="A7" s="11"/>
      <c r="B7" s="12" t="s">
        <v>424</v>
      </c>
      <c r="C7" s="13">
        <v>10</v>
      </c>
      <c r="D7" s="14"/>
      <c r="E7" s="15"/>
    </row>
    <row r="8" ht="19" customHeight="1" spans="1:5">
      <c r="A8" s="11"/>
      <c r="B8" s="13" t="s">
        <v>425</v>
      </c>
      <c r="C8" s="13">
        <v>10</v>
      </c>
      <c r="D8" s="14"/>
      <c r="E8" s="15"/>
    </row>
    <row r="9" ht="19" customHeight="1" spans="1:5">
      <c r="A9" s="16"/>
      <c r="B9" s="13" t="s">
        <v>426</v>
      </c>
      <c r="C9" s="13"/>
      <c r="D9" s="14"/>
      <c r="E9" s="15"/>
    </row>
    <row r="10" ht="88" customHeight="1" spans="1:5">
      <c r="A10" s="17" t="s">
        <v>427</v>
      </c>
      <c r="B10" s="18" t="s">
        <v>544</v>
      </c>
      <c r="C10" s="19"/>
      <c r="D10" s="19"/>
      <c r="E10" s="20"/>
    </row>
    <row r="11" ht="24" customHeight="1" spans="1:5">
      <c r="A11" s="21" t="s">
        <v>429</v>
      </c>
      <c r="B11" s="5" t="s">
        <v>430</v>
      </c>
      <c r="C11" s="5" t="s">
        <v>431</v>
      </c>
      <c r="D11" s="5" t="s">
        <v>432</v>
      </c>
      <c r="E11" s="22" t="s">
        <v>433</v>
      </c>
    </row>
    <row r="12" ht="22" customHeight="1" spans="1:5">
      <c r="A12" s="23"/>
      <c r="B12" s="24" t="s">
        <v>434</v>
      </c>
      <c r="C12" s="5" t="s">
        <v>435</v>
      </c>
      <c r="D12" s="25" t="s">
        <v>545</v>
      </c>
      <c r="E12" s="25" t="s">
        <v>546</v>
      </c>
    </row>
    <row r="13" ht="25" customHeight="1" spans="1:5">
      <c r="A13" s="23"/>
      <c r="B13" s="24"/>
      <c r="C13" s="5"/>
      <c r="D13" s="25" t="s">
        <v>521</v>
      </c>
      <c r="E13" s="25" t="s">
        <v>547</v>
      </c>
    </row>
    <row r="14" ht="16" customHeight="1" spans="1:5">
      <c r="A14" s="23"/>
      <c r="B14" s="24"/>
      <c r="C14" s="5"/>
      <c r="D14" s="26" t="s">
        <v>522</v>
      </c>
      <c r="E14" s="27" t="s">
        <v>548</v>
      </c>
    </row>
    <row r="15" ht="24" customHeight="1" spans="1:5">
      <c r="A15" s="23"/>
      <c r="B15" s="24"/>
      <c r="C15" s="5" t="s">
        <v>440</v>
      </c>
      <c r="D15" s="28" t="s">
        <v>523</v>
      </c>
      <c r="E15" s="28" t="s">
        <v>475</v>
      </c>
    </row>
    <row r="16" ht="26" customHeight="1" spans="1:5">
      <c r="A16" s="23"/>
      <c r="B16" s="24"/>
      <c r="C16" s="5"/>
      <c r="D16" s="28" t="s">
        <v>474</v>
      </c>
      <c r="E16" s="28" t="s">
        <v>475</v>
      </c>
    </row>
    <row r="17" ht="30" customHeight="1" spans="1:5">
      <c r="A17" s="23"/>
      <c r="B17" s="24"/>
      <c r="C17" s="5"/>
      <c r="D17" s="26" t="s">
        <v>478</v>
      </c>
      <c r="E17" s="26" t="s">
        <v>475</v>
      </c>
    </row>
    <row r="18" ht="31" customHeight="1" spans="1:5">
      <c r="A18" s="23"/>
      <c r="B18" s="24"/>
      <c r="C18" s="5" t="s">
        <v>443</v>
      </c>
      <c r="D18" s="25" t="s">
        <v>549</v>
      </c>
      <c r="E18" s="25" t="s">
        <v>445</v>
      </c>
    </row>
    <row r="19" ht="16" customHeight="1" spans="1:5">
      <c r="A19" s="23"/>
      <c r="B19" s="24"/>
      <c r="C19" s="5"/>
      <c r="D19" s="26" t="s">
        <v>480</v>
      </c>
      <c r="E19" s="26" t="s">
        <v>445</v>
      </c>
    </row>
    <row r="20" ht="16" customHeight="1" spans="1:5">
      <c r="A20" s="23"/>
      <c r="B20" s="24"/>
      <c r="C20" s="5"/>
      <c r="D20" s="6"/>
      <c r="E20" s="6"/>
    </row>
    <row r="21" ht="16" customHeight="1" spans="1:5">
      <c r="A21" s="23"/>
      <c r="B21" s="24"/>
      <c r="C21" s="5" t="s">
        <v>446</v>
      </c>
      <c r="D21" s="25" t="s">
        <v>447</v>
      </c>
      <c r="E21" s="25" t="s">
        <v>448</v>
      </c>
    </row>
    <row r="22" ht="16" customHeight="1" spans="1:5">
      <c r="A22" s="23"/>
      <c r="B22" s="24"/>
      <c r="C22" s="5"/>
      <c r="D22" s="6"/>
      <c r="E22" s="6"/>
    </row>
    <row r="23" ht="21" customHeight="1" spans="1:5">
      <c r="A23" s="23"/>
      <c r="B23" s="24"/>
      <c r="C23" s="5"/>
      <c r="D23" s="6"/>
      <c r="E23" s="6"/>
    </row>
    <row r="24" ht="21" customHeight="1" spans="1:5">
      <c r="A24" s="23"/>
      <c r="B24" s="21" t="s">
        <v>449</v>
      </c>
      <c r="C24" s="22" t="s">
        <v>450</v>
      </c>
      <c r="D24" s="6"/>
      <c r="E24" s="6"/>
    </row>
    <row r="25" ht="21" customHeight="1" spans="1:5">
      <c r="A25" s="23"/>
      <c r="B25" s="23"/>
      <c r="C25" s="22"/>
      <c r="D25" s="6"/>
      <c r="E25" s="6"/>
    </row>
    <row r="26" ht="21" customHeight="1" spans="1:5">
      <c r="A26" s="23"/>
      <c r="B26" s="23"/>
      <c r="C26" s="22"/>
      <c r="D26" s="6"/>
      <c r="E26" s="6"/>
    </row>
    <row r="27" ht="26" customHeight="1" spans="1:5">
      <c r="A27" s="23"/>
      <c r="B27" s="23"/>
      <c r="C27" s="22" t="s">
        <v>453</v>
      </c>
      <c r="D27" s="29" t="s">
        <v>530</v>
      </c>
      <c r="E27" s="29" t="s">
        <v>461</v>
      </c>
    </row>
    <row r="28" ht="24" customHeight="1" spans="1:5">
      <c r="A28" s="23"/>
      <c r="B28" s="23"/>
      <c r="C28" s="22"/>
      <c r="D28" s="6"/>
      <c r="E28" s="6"/>
    </row>
    <row r="29" ht="38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458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25" customHeight="1" spans="1:5">
      <c r="A32" s="23"/>
      <c r="B32" s="23"/>
      <c r="C32" s="7" t="s">
        <v>459</v>
      </c>
      <c r="D32" s="25" t="s">
        <v>454</v>
      </c>
      <c r="E32" s="25" t="s">
        <v>455</v>
      </c>
    </row>
    <row r="33" ht="16" customHeight="1" spans="1:5">
      <c r="A33" s="23"/>
      <c r="B33" s="23"/>
      <c r="C33" s="11"/>
      <c r="D33" s="30" t="s">
        <v>460</v>
      </c>
      <c r="E33" s="28" t="s">
        <v>461</v>
      </c>
    </row>
    <row r="34" ht="16" customHeight="1" spans="1:5">
      <c r="A34" s="23"/>
      <c r="B34" s="31"/>
      <c r="C34" s="16"/>
      <c r="D34" s="6"/>
      <c r="E34" s="6"/>
    </row>
    <row r="35" ht="25" customHeight="1" spans="1:5">
      <c r="A35" s="23"/>
      <c r="B35" s="22" t="s">
        <v>462</v>
      </c>
      <c r="C35" s="32" t="s">
        <v>463</v>
      </c>
      <c r="D35" s="30" t="s">
        <v>464</v>
      </c>
      <c r="E35" s="28" t="s">
        <v>465</v>
      </c>
    </row>
    <row r="36" ht="24" customHeight="1" spans="1:5">
      <c r="A36" s="31"/>
      <c r="B36" s="22"/>
      <c r="C36" s="6" t="s">
        <v>466</v>
      </c>
      <c r="D36" s="6"/>
      <c r="E36" s="6"/>
    </row>
    <row r="37" ht="23" customHeight="1" spans="1:5">
      <c r="A37" s="33" t="s">
        <v>488</v>
      </c>
      <c r="B37" s="33"/>
      <c r="C37" s="33"/>
      <c r="D37" s="33"/>
      <c r="E37" s="33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46"/>
    <col min="2" max="2" width="65.2952380952381" style="46" customWidth="1"/>
    <col min="3" max="3" width="45.7047619047619" style="46" customWidth="1"/>
    <col min="4" max="4" width="9.13333333333333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7</v>
      </c>
      <c r="C2" s="48"/>
      <c r="D2"/>
    </row>
    <row r="3" ht="24.75" customHeight="1" spans="1:4">
      <c r="A3"/>
      <c r="B3" s="205"/>
      <c r="C3"/>
      <c r="D3"/>
    </row>
    <row r="4" ht="24.75" customHeight="1" spans="1:4">
      <c r="A4"/>
      <c r="B4" s="206" t="s">
        <v>8</v>
      </c>
      <c r="C4" s="207" t="s">
        <v>9</v>
      </c>
      <c r="D4"/>
    </row>
    <row r="5" ht="24.75" customHeight="1" spans="1:4">
      <c r="A5"/>
      <c r="B5" s="208" t="s">
        <v>10</v>
      </c>
      <c r="C5" s="209"/>
      <c r="D5"/>
    </row>
    <row r="6" ht="24.75" customHeight="1" spans="1:4">
      <c r="A6"/>
      <c r="B6" s="208" t="s">
        <v>11</v>
      </c>
      <c r="C6" s="209" t="s">
        <v>12</v>
      </c>
      <c r="D6"/>
    </row>
    <row r="7" ht="24.75" customHeight="1" spans="1:4">
      <c r="A7"/>
      <c r="B7" s="208" t="s">
        <v>13</v>
      </c>
      <c r="C7" s="209" t="s">
        <v>14</v>
      </c>
      <c r="D7"/>
    </row>
    <row r="8" ht="24.75" customHeight="1" spans="1:4">
      <c r="A8"/>
      <c r="B8" s="208" t="s">
        <v>15</v>
      </c>
      <c r="C8" s="209"/>
      <c r="D8"/>
    </row>
    <row r="9" ht="24.75" customHeight="1" spans="1:4">
      <c r="A9"/>
      <c r="B9" s="208" t="s">
        <v>16</v>
      </c>
      <c r="C9" s="209" t="s">
        <v>17</v>
      </c>
      <c r="D9"/>
    </row>
    <row r="10" ht="24.75" customHeight="1" spans="1:4">
      <c r="A10"/>
      <c r="B10" s="208" t="s">
        <v>18</v>
      </c>
      <c r="C10" s="209" t="s">
        <v>19</v>
      </c>
      <c r="D10"/>
    </row>
    <row r="11" ht="24.75" customHeight="1" spans="1:4">
      <c r="A11"/>
      <c r="B11" s="210" t="s">
        <v>20</v>
      </c>
      <c r="C11" s="209" t="s">
        <v>21</v>
      </c>
      <c r="D11"/>
    </row>
    <row r="12" ht="24.75" customHeight="1" spans="1:4">
      <c r="A12"/>
      <c r="B12" s="211" t="s">
        <v>22</v>
      </c>
      <c r="C12" s="212" t="s">
        <v>23</v>
      </c>
      <c r="D12"/>
    </row>
    <row r="13" ht="24.75" customHeight="1" spans="1:4">
      <c r="A13"/>
      <c r="B13" s="211" t="s">
        <v>24</v>
      </c>
      <c r="C13" s="213"/>
      <c r="D13"/>
    </row>
    <row r="14" ht="24.75" customHeight="1" spans="1:4">
      <c r="A14"/>
      <c r="B14" s="214" t="s">
        <v>25</v>
      </c>
      <c r="C14" s="213"/>
      <c r="D14"/>
    </row>
    <row r="15" ht="24.75" customHeight="1" spans="1:4">
      <c r="A15"/>
      <c r="B15" s="215" t="s">
        <v>26</v>
      </c>
      <c r="C15" s="21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B18" sqref="B18"/>
    </sheetView>
  </sheetViews>
  <sheetFormatPr defaultColWidth="9.13333333333333" defaultRowHeight="12.75" customHeight="1" outlineLevelCol="4"/>
  <cols>
    <col min="1" max="1" width="29.7047619047619" style="168" customWidth="1"/>
    <col min="2" max="2" width="17.5714285714286" style="168" customWidth="1"/>
    <col min="3" max="3" width="28.5714285714286" style="168" customWidth="1"/>
    <col min="4" max="4" width="15.5714285714286" style="168" customWidth="1"/>
    <col min="5" max="5" width="31.2952380952381" style="168" customWidth="1"/>
    <col min="6" max="16384" width="9.13333333333333" style="169"/>
  </cols>
  <sheetData>
    <row r="1" ht="24.75" customHeight="1" spans="1:1">
      <c r="A1" s="170" t="s">
        <v>27</v>
      </c>
    </row>
    <row r="2" ht="24.75" customHeight="1" spans="1:4">
      <c r="A2" s="171" t="s">
        <v>28</v>
      </c>
      <c r="B2" s="171"/>
      <c r="C2" s="171"/>
      <c r="D2" s="171"/>
    </row>
    <row r="3" ht="24.75" customHeight="1" spans="1:4">
      <c r="A3" s="172"/>
      <c r="B3" s="173"/>
      <c r="C3" s="174"/>
      <c r="D3" s="175" t="s">
        <v>29</v>
      </c>
    </row>
    <row r="4" ht="24.75" customHeight="1" spans="1:4">
      <c r="A4" s="176" t="s">
        <v>30</v>
      </c>
      <c r="B4" s="177"/>
      <c r="C4" s="177" t="s">
        <v>31</v>
      </c>
      <c r="D4" s="178"/>
    </row>
    <row r="5" ht="24.75" customHeight="1" spans="1:4">
      <c r="A5" s="176" t="s">
        <v>32</v>
      </c>
      <c r="B5" s="177" t="s">
        <v>33</v>
      </c>
      <c r="C5" s="177" t="s">
        <v>32</v>
      </c>
      <c r="D5" s="178" t="s">
        <v>33</v>
      </c>
    </row>
    <row r="6" s="167" customFormat="1" ht="24.75" customHeight="1" spans="1:5">
      <c r="A6" s="179" t="s">
        <v>34</v>
      </c>
      <c r="B6" s="180">
        <v>916.44</v>
      </c>
      <c r="C6" s="181" t="s">
        <v>35</v>
      </c>
      <c r="D6" s="182"/>
      <c r="E6" s="183"/>
    </row>
    <row r="7" s="167" customFormat="1" ht="24.75" customHeight="1" spans="1:5">
      <c r="A7" s="179" t="s">
        <v>36</v>
      </c>
      <c r="B7" s="184">
        <v>0</v>
      </c>
      <c r="C7" s="181" t="s">
        <v>37</v>
      </c>
      <c r="D7" s="182">
        <v>0</v>
      </c>
      <c r="E7" s="183"/>
    </row>
    <row r="8" s="167" customFormat="1" ht="24.75" customHeight="1" spans="1:5">
      <c r="A8" s="185" t="s">
        <v>38</v>
      </c>
      <c r="B8" s="184">
        <v>0</v>
      </c>
      <c r="C8" s="181" t="s">
        <v>39</v>
      </c>
      <c r="D8" s="182">
        <v>0</v>
      </c>
      <c r="E8" s="183"/>
    </row>
    <row r="9" s="167" customFormat="1" ht="24.75" customHeight="1" spans="1:5">
      <c r="A9" s="179" t="s">
        <v>40</v>
      </c>
      <c r="B9" s="184">
        <v>0</v>
      </c>
      <c r="C9" s="181" t="s">
        <v>41</v>
      </c>
      <c r="D9" s="182">
        <v>0</v>
      </c>
      <c r="E9" s="183"/>
    </row>
    <row r="10" s="167" customFormat="1" ht="24.75" customHeight="1" spans="1:5">
      <c r="A10" s="179" t="s">
        <v>42</v>
      </c>
      <c r="B10" s="184">
        <v>0</v>
      </c>
      <c r="C10" s="181" t="s">
        <v>43</v>
      </c>
      <c r="D10" s="182">
        <v>0</v>
      </c>
      <c r="E10" s="183"/>
    </row>
    <row r="11" s="167" customFormat="1" ht="24.75" customHeight="1" spans="1:5">
      <c r="A11" s="185" t="s">
        <v>44</v>
      </c>
      <c r="B11" s="184">
        <v>0</v>
      </c>
      <c r="C11" s="181" t="s">
        <v>45</v>
      </c>
      <c r="D11" s="186">
        <v>0</v>
      </c>
      <c r="E11" s="183"/>
    </row>
    <row r="12" s="167" customFormat="1" ht="24.75" customHeight="1" spans="1:5">
      <c r="A12" s="185" t="s">
        <v>46</v>
      </c>
      <c r="B12" s="184">
        <v>0</v>
      </c>
      <c r="C12" s="181" t="s">
        <v>47</v>
      </c>
      <c r="D12" s="187">
        <v>0</v>
      </c>
      <c r="E12" s="183"/>
    </row>
    <row r="13" s="167" customFormat="1" ht="24.75" customHeight="1" spans="1:5">
      <c r="A13" s="179" t="s">
        <v>48</v>
      </c>
      <c r="B13" s="184">
        <v>0</v>
      </c>
      <c r="C13" s="181" t="s">
        <v>49</v>
      </c>
      <c r="D13" s="188"/>
      <c r="E13" s="183"/>
    </row>
    <row r="14" s="167" customFormat="1" ht="24.75" customHeight="1" spans="1:5">
      <c r="A14" s="179" t="s">
        <v>50</v>
      </c>
      <c r="B14" s="184">
        <v>0</v>
      </c>
      <c r="C14" s="181" t="s">
        <v>51</v>
      </c>
      <c r="D14" s="188">
        <v>0</v>
      </c>
      <c r="E14" s="183"/>
    </row>
    <row r="15" s="167" customFormat="1" ht="24.75" customHeight="1" spans="1:5">
      <c r="A15" s="185"/>
      <c r="B15" s="181"/>
      <c r="C15" s="181" t="s">
        <v>52</v>
      </c>
      <c r="D15" s="188">
        <v>916.44</v>
      </c>
      <c r="E15" s="183"/>
    </row>
    <row r="16" s="167" customFormat="1" ht="24.75" customHeight="1" spans="1:5">
      <c r="A16" s="185"/>
      <c r="B16" s="181"/>
      <c r="C16" s="181" t="s">
        <v>53</v>
      </c>
      <c r="D16" s="188">
        <v>0</v>
      </c>
      <c r="E16" s="183"/>
    </row>
    <row r="17" s="167" customFormat="1" ht="24.75" customHeight="1" spans="1:5">
      <c r="A17" s="179"/>
      <c r="B17" s="181"/>
      <c r="C17" s="181" t="s">
        <v>54</v>
      </c>
      <c r="D17" s="188">
        <v>0</v>
      </c>
      <c r="E17" s="183"/>
    </row>
    <row r="18" s="167" customFormat="1" ht="24.75" customHeight="1" spans="1:5">
      <c r="A18" s="179"/>
      <c r="B18" s="181"/>
      <c r="C18" s="181" t="s">
        <v>55</v>
      </c>
      <c r="D18" s="188">
        <v>0</v>
      </c>
      <c r="E18" s="183"/>
    </row>
    <row r="19" s="167" customFormat="1" ht="24.75" customHeight="1" spans="1:5">
      <c r="A19" s="179"/>
      <c r="B19" s="181"/>
      <c r="C19" s="181" t="s">
        <v>56</v>
      </c>
      <c r="D19" s="188">
        <v>0</v>
      </c>
      <c r="E19" s="183"/>
    </row>
    <row r="20" s="167" customFormat="1" ht="24.75" customHeight="1" spans="1:5">
      <c r="A20" s="179"/>
      <c r="B20" s="181"/>
      <c r="C20" s="181" t="s">
        <v>57</v>
      </c>
      <c r="D20" s="188">
        <v>0</v>
      </c>
      <c r="E20" s="183"/>
    </row>
    <row r="21" s="167" customFormat="1" ht="24.75" customHeight="1" spans="1:5">
      <c r="A21" s="179"/>
      <c r="B21" s="181"/>
      <c r="C21" s="181" t="s">
        <v>58</v>
      </c>
      <c r="D21" s="188">
        <v>0</v>
      </c>
      <c r="E21" s="183"/>
    </row>
    <row r="22" s="167" customFormat="1" ht="24.75" customHeight="1" spans="1:5">
      <c r="A22" s="179"/>
      <c r="B22" s="181"/>
      <c r="C22" s="181" t="s">
        <v>59</v>
      </c>
      <c r="D22" s="188">
        <v>0</v>
      </c>
      <c r="E22" s="183"/>
    </row>
    <row r="23" s="167" customFormat="1" ht="24.75" customHeight="1" spans="1:5">
      <c r="A23" s="179"/>
      <c r="B23" s="181"/>
      <c r="C23" s="181" t="s">
        <v>60</v>
      </c>
      <c r="D23" s="188">
        <v>0</v>
      </c>
      <c r="E23" s="183"/>
    </row>
    <row r="24" s="167" customFormat="1" ht="24.75" customHeight="1" spans="1:5">
      <c r="A24" s="179"/>
      <c r="B24" s="181"/>
      <c r="C24" s="181" t="s">
        <v>61</v>
      </c>
      <c r="D24" s="188">
        <v>0</v>
      </c>
      <c r="E24" s="183"/>
    </row>
    <row r="25" s="167" customFormat="1" ht="24.75" customHeight="1" spans="1:5">
      <c r="A25" s="179"/>
      <c r="B25" s="181"/>
      <c r="C25" s="181" t="s">
        <v>62</v>
      </c>
      <c r="D25" s="188"/>
      <c r="E25" s="183"/>
    </row>
    <row r="26" s="167" customFormat="1" ht="24.75" customHeight="1" spans="1:5">
      <c r="A26" s="179"/>
      <c r="B26" s="181"/>
      <c r="C26" s="181" t="s">
        <v>63</v>
      </c>
      <c r="D26" s="188">
        <v>0</v>
      </c>
      <c r="E26" s="183"/>
    </row>
    <row r="27" s="167" customFormat="1" ht="24.75" customHeight="1" spans="1:5">
      <c r="A27" s="179"/>
      <c r="B27" s="181"/>
      <c r="C27" s="181" t="s">
        <v>64</v>
      </c>
      <c r="D27" s="188"/>
      <c r="E27" s="183"/>
    </row>
    <row r="28" s="167" customFormat="1" ht="24.75" customHeight="1" spans="1:5">
      <c r="A28" s="179"/>
      <c r="B28" s="181"/>
      <c r="C28" s="181" t="s">
        <v>65</v>
      </c>
      <c r="D28" s="188">
        <v>0</v>
      </c>
      <c r="E28" s="183"/>
    </row>
    <row r="29" s="167" customFormat="1" ht="24.75" customHeight="1" spans="1:5">
      <c r="A29" s="179"/>
      <c r="B29" s="181"/>
      <c r="C29" s="181" t="s">
        <v>66</v>
      </c>
      <c r="D29" s="188">
        <v>0</v>
      </c>
      <c r="E29" s="183"/>
    </row>
    <row r="30" s="167" customFormat="1" ht="24.75" customHeight="1" spans="1:5">
      <c r="A30" s="179"/>
      <c r="B30" s="181"/>
      <c r="C30" s="181" t="s">
        <v>67</v>
      </c>
      <c r="D30" s="188">
        <v>0</v>
      </c>
      <c r="E30" s="183"/>
    </row>
    <row r="31" s="167" customFormat="1" ht="24.75" customHeight="1" spans="1:5">
      <c r="A31" s="179"/>
      <c r="B31" s="181"/>
      <c r="C31" s="181" t="s">
        <v>68</v>
      </c>
      <c r="D31" s="188">
        <v>0</v>
      </c>
      <c r="E31" s="183"/>
    </row>
    <row r="32" s="167" customFormat="1" ht="24.75" customHeight="1" spans="1:5">
      <c r="A32" s="179"/>
      <c r="B32" s="181"/>
      <c r="C32" s="181" t="s">
        <v>69</v>
      </c>
      <c r="D32" s="188">
        <v>0</v>
      </c>
      <c r="E32" s="183"/>
    </row>
    <row r="33" s="167" customFormat="1" ht="24.75" customHeight="1" spans="1:5">
      <c r="A33" s="179"/>
      <c r="B33" s="181"/>
      <c r="C33" s="181" t="s">
        <v>70</v>
      </c>
      <c r="D33" s="188">
        <v>0</v>
      </c>
      <c r="E33" s="183"/>
    </row>
    <row r="34" s="167" customFormat="1" ht="24.75" customHeight="1" spans="1:5">
      <c r="A34" s="179"/>
      <c r="B34" s="181"/>
      <c r="C34" s="181" t="s">
        <v>71</v>
      </c>
      <c r="D34" s="188">
        <v>0</v>
      </c>
      <c r="E34" s="183"/>
    </row>
    <row r="35" ht="24.75" customHeight="1" spans="1:4">
      <c r="A35" s="189"/>
      <c r="B35" s="190"/>
      <c r="C35" s="190"/>
      <c r="D35" s="191"/>
    </row>
    <row r="36" ht="24.75" customHeight="1" spans="1:4">
      <c r="A36" s="189"/>
      <c r="B36" s="190"/>
      <c r="C36" s="190"/>
      <c r="D36" s="191"/>
    </row>
    <row r="37" s="167" customFormat="1" ht="24.75" customHeight="1" spans="1:5">
      <c r="A37" s="192" t="s">
        <v>72</v>
      </c>
      <c r="B37" s="184">
        <f>SUM(B6:B14)</f>
        <v>916.44</v>
      </c>
      <c r="C37" s="193" t="s">
        <v>73</v>
      </c>
      <c r="D37" s="186">
        <f>SUM(D6:D34)</f>
        <v>916.44</v>
      </c>
      <c r="E37" s="183"/>
    </row>
    <row r="38" ht="24.75" customHeight="1" spans="1:4">
      <c r="A38" s="194"/>
      <c r="B38" s="190"/>
      <c r="C38" s="195"/>
      <c r="D38" s="191"/>
    </row>
    <row r="39" ht="24.75" customHeight="1" spans="1:4">
      <c r="A39" s="194"/>
      <c r="B39" s="190"/>
      <c r="C39" s="195"/>
      <c r="D39" s="191"/>
    </row>
    <row r="40" s="167" customFormat="1" ht="24.75" customHeight="1" spans="1:5">
      <c r="A40" s="179" t="s">
        <v>74</v>
      </c>
      <c r="B40" s="196"/>
      <c r="C40" s="181" t="s">
        <v>75</v>
      </c>
      <c r="D40" s="186">
        <v>0</v>
      </c>
      <c r="E40" s="183"/>
    </row>
    <row r="41" s="167" customFormat="1" ht="24.75" customHeight="1" spans="1:5">
      <c r="A41" s="179" t="s">
        <v>76</v>
      </c>
      <c r="B41" s="197">
        <v>0</v>
      </c>
      <c r="C41" s="181"/>
      <c r="D41" s="198"/>
      <c r="E41" s="183"/>
    </row>
    <row r="42" ht="24.75" customHeight="1" spans="1:4">
      <c r="A42" s="169"/>
      <c r="B42" s="199"/>
      <c r="C42" s="200"/>
      <c r="D42" s="191"/>
    </row>
    <row r="43" ht="24.75" customHeight="1" spans="1:4">
      <c r="A43" s="201"/>
      <c r="B43" s="199"/>
      <c r="C43" s="200"/>
      <c r="D43" s="191"/>
    </row>
    <row r="44" s="167" customFormat="1" ht="24.75" customHeight="1" spans="1:5">
      <c r="A44" s="192" t="s">
        <v>77</v>
      </c>
      <c r="B44" s="202">
        <f>B41+B40+B37</f>
        <v>916.44</v>
      </c>
      <c r="C44" s="203" t="s">
        <v>78</v>
      </c>
      <c r="D44" s="204">
        <f>D40+D37</f>
        <v>916.44</v>
      </c>
      <c r="E44" s="183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30" workbookViewId="0">
      <selection activeCell="B7" sqref="B7"/>
    </sheetView>
  </sheetViews>
  <sheetFormatPr defaultColWidth="9" defaultRowHeight="12.75" customHeight="1" outlineLevelCol="2"/>
  <cols>
    <col min="1" max="1" width="44.8571428571429" style="46" customWidth="1"/>
    <col min="2" max="2" width="29.8571428571429" style="46" customWidth="1"/>
    <col min="3" max="3" width="31.2952380952381" style="46" customWidth="1"/>
  </cols>
  <sheetData>
    <row r="1" ht="24.75" customHeight="1" spans="1:1">
      <c r="A1" s="60" t="s">
        <v>27</v>
      </c>
    </row>
    <row r="2" ht="24.75" customHeight="1" spans="1:2">
      <c r="A2" s="48" t="s">
        <v>79</v>
      </c>
      <c r="B2" s="48"/>
    </row>
    <row r="3" ht="24.75" customHeight="1" spans="1:2">
      <c r="A3" s="161"/>
      <c r="B3" s="162"/>
    </row>
    <row r="4" ht="24" customHeight="1" spans="1:2">
      <c r="A4" s="163" t="s">
        <v>32</v>
      </c>
      <c r="B4" s="164" t="s">
        <v>33</v>
      </c>
    </row>
    <row r="5" s="45" customFormat="1" ht="24.75" customHeight="1" spans="1:3">
      <c r="A5" s="165" t="s">
        <v>34</v>
      </c>
      <c r="B5" s="166">
        <f>SUM(B6:B11)</f>
        <v>916.44</v>
      </c>
      <c r="C5" s="56"/>
    </row>
    <row r="6" ht="24.75" customHeight="1" spans="1:2">
      <c r="A6" s="165" t="s">
        <v>80</v>
      </c>
      <c r="B6" s="166">
        <v>916.44</v>
      </c>
    </row>
    <row r="7" ht="24.75" customHeight="1" spans="1:2">
      <c r="A7" s="165" t="s">
        <v>81</v>
      </c>
      <c r="B7" s="166"/>
    </row>
    <row r="8" ht="24.75" customHeight="1" spans="1:2">
      <c r="A8" s="165" t="s">
        <v>82</v>
      </c>
      <c r="B8" s="166"/>
    </row>
    <row r="9" ht="24.75" customHeight="1" spans="1:2">
      <c r="A9" s="165" t="s">
        <v>83</v>
      </c>
      <c r="B9" s="166"/>
    </row>
    <row r="10" ht="24.75" customHeight="1" spans="1:2">
      <c r="A10" s="165" t="s">
        <v>84</v>
      </c>
      <c r="B10" s="166"/>
    </row>
    <row r="11" ht="24.75" customHeight="1" spans="1:2">
      <c r="A11" s="165" t="s">
        <v>85</v>
      </c>
      <c r="B11" s="166"/>
    </row>
    <row r="12" ht="24.75" customHeight="1" spans="1:2">
      <c r="A12" s="165" t="s">
        <v>36</v>
      </c>
      <c r="B12" s="166">
        <v>0</v>
      </c>
    </row>
    <row r="13" ht="24.75" customHeight="1" spans="1:2">
      <c r="A13" s="165" t="s">
        <v>38</v>
      </c>
      <c r="B13" s="166">
        <v>0</v>
      </c>
    </row>
    <row r="14" ht="24.75" customHeight="1" spans="1:2">
      <c r="A14" s="165" t="s">
        <v>40</v>
      </c>
      <c r="B14" s="166">
        <v>0</v>
      </c>
    </row>
    <row r="15" ht="24.75" customHeight="1" spans="1:2">
      <c r="A15" s="165" t="s">
        <v>42</v>
      </c>
      <c r="B15" s="166">
        <v>0</v>
      </c>
    </row>
    <row r="16" ht="24.75" customHeight="1" spans="1:2">
      <c r="A16" s="165" t="s">
        <v>44</v>
      </c>
      <c r="B16" s="166">
        <v>0</v>
      </c>
    </row>
    <row r="17" ht="24.75" customHeight="1" spans="1:2">
      <c r="A17" s="165" t="s">
        <v>46</v>
      </c>
      <c r="B17" s="166">
        <v>0</v>
      </c>
    </row>
    <row r="18" ht="24.75" customHeight="1" spans="1:2">
      <c r="A18" s="165" t="s">
        <v>48</v>
      </c>
      <c r="B18" s="166">
        <v>0</v>
      </c>
    </row>
    <row r="19" ht="24.75" customHeight="1" spans="1:2">
      <c r="A19" s="165" t="s">
        <v>50</v>
      </c>
      <c r="B19" s="166">
        <v>0</v>
      </c>
    </row>
    <row r="20" ht="24.75" customHeight="1" spans="1:2">
      <c r="A20" s="165" t="s">
        <v>86</v>
      </c>
      <c r="B20" s="166">
        <f>SUM(B5,B12:B19)</f>
        <v>916.44</v>
      </c>
    </row>
    <row r="21" ht="24.75" customHeight="1" spans="1:2">
      <c r="A21" s="165" t="s">
        <v>87</v>
      </c>
      <c r="B21" s="166">
        <v>0</v>
      </c>
    </row>
    <row r="22" ht="24.75" customHeight="1" spans="1:2">
      <c r="A22" s="165" t="s">
        <v>87</v>
      </c>
      <c r="B22" s="166">
        <v>0</v>
      </c>
    </row>
    <row r="23" ht="24.75" customHeight="1" spans="1:2">
      <c r="A23" s="165" t="s">
        <v>87</v>
      </c>
      <c r="B23" s="166">
        <v>0</v>
      </c>
    </row>
    <row r="24" ht="24.75" customHeight="1" spans="1:2">
      <c r="A24" s="165" t="s">
        <v>87</v>
      </c>
      <c r="B24" s="166">
        <v>0</v>
      </c>
    </row>
    <row r="25" ht="24.75" customHeight="1" spans="1:2">
      <c r="A25" s="165" t="s">
        <v>87</v>
      </c>
      <c r="B25" s="166">
        <v>0</v>
      </c>
    </row>
    <row r="26" ht="24.75" customHeight="1" spans="1:2">
      <c r="A26" s="165" t="s">
        <v>74</v>
      </c>
      <c r="B26" s="166">
        <f>SUM(B27,B31,B32)</f>
        <v>0</v>
      </c>
    </row>
    <row r="27" ht="24.75" customHeight="1" spans="1:2">
      <c r="A27" s="165" t="s">
        <v>88</v>
      </c>
      <c r="B27" s="166">
        <f>SUM(B28:B30)</f>
        <v>0</v>
      </c>
    </row>
    <row r="28" ht="24.75" customHeight="1" spans="1:2">
      <c r="A28" s="165" t="s">
        <v>89</v>
      </c>
      <c r="B28" s="166"/>
    </row>
    <row r="29" ht="24.75" customHeight="1" spans="1:2">
      <c r="A29" s="165" t="s">
        <v>90</v>
      </c>
      <c r="B29" s="166">
        <v>0</v>
      </c>
    </row>
    <row r="30" ht="24.75" customHeight="1" spans="1:2">
      <c r="A30" s="165" t="s">
        <v>91</v>
      </c>
      <c r="B30" s="166">
        <v>0</v>
      </c>
    </row>
    <row r="31" ht="24.75" customHeight="1" spans="1:2">
      <c r="A31" s="165" t="s">
        <v>92</v>
      </c>
      <c r="B31" s="166">
        <v>0</v>
      </c>
    </row>
    <row r="32" ht="24.75" customHeight="1" spans="1:2">
      <c r="A32" s="165" t="s">
        <v>93</v>
      </c>
      <c r="B32" s="166">
        <v>0</v>
      </c>
    </row>
    <row r="33" ht="24.75" customHeight="1" spans="1:2">
      <c r="A33" s="165" t="s">
        <v>76</v>
      </c>
      <c r="B33" s="166">
        <f>SUM(B34,B38)</f>
        <v>0</v>
      </c>
    </row>
    <row r="34" ht="24.75" customHeight="1" spans="1:2">
      <c r="A34" s="165" t="s">
        <v>94</v>
      </c>
      <c r="B34" s="166">
        <f>SUM(B35:B37)</f>
        <v>0</v>
      </c>
    </row>
    <row r="35" ht="24.75" customHeight="1" spans="1:2">
      <c r="A35" s="165" t="s">
        <v>95</v>
      </c>
      <c r="B35" s="166">
        <v>0</v>
      </c>
    </row>
    <row r="36" ht="24.75" customHeight="1" spans="1:2">
      <c r="A36" s="165" t="s">
        <v>96</v>
      </c>
      <c r="B36" s="166">
        <v>0</v>
      </c>
    </row>
    <row r="37" ht="24.75" customHeight="1" spans="1:2">
      <c r="A37" s="165" t="s">
        <v>97</v>
      </c>
      <c r="B37" s="166">
        <v>0</v>
      </c>
    </row>
    <row r="38" ht="24.75" customHeight="1" spans="1:2">
      <c r="A38" s="165" t="s">
        <v>98</v>
      </c>
      <c r="B38" s="166">
        <v>0</v>
      </c>
    </row>
    <row r="39" ht="24.75" customHeight="1" spans="1:2">
      <c r="A39" s="165" t="s">
        <v>99</v>
      </c>
      <c r="B39" s="166">
        <f>SUM(B20,B26,B33)</f>
        <v>916.44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showGridLines="0" showZeros="0" topLeftCell="A32" workbookViewId="0">
      <selection activeCell="B14" sqref="B14"/>
    </sheetView>
  </sheetViews>
  <sheetFormatPr defaultColWidth="9" defaultRowHeight="12.75" customHeight="1" outlineLevelCol="6"/>
  <cols>
    <col min="1" max="1" width="53.1428571428571" style="46" customWidth="1"/>
    <col min="2" max="4" width="17.2952380952381" style="46" customWidth="1"/>
    <col min="5" max="5" width="15.1333333333333" style="46" customWidth="1"/>
    <col min="6" max="7" width="6.85714285714286" style="46" customWidth="1"/>
  </cols>
  <sheetData>
    <row r="1" ht="24.75" customHeight="1" spans="1:1">
      <c r="A1" s="60" t="s">
        <v>27</v>
      </c>
    </row>
    <row r="2" ht="24.75" customHeight="1" spans="1:5">
      <c r="A2" s="132" t="s">
        <v>100</v>
      </c>
      <c r="B2" s="132"/>
      <c r="C2" s="132"/>
      <c r="D2" s="132"/>
      <c r="E2" s="132"/>
    </row>
    <row r="3" ht="24.75" customHeight="1" spans="1:5">
      <c r="A3" s="122"/>
      <c r="B3" s="122"/>
      <c r="E3" s="49" t="s">
        <v>29</v>
      </c>
    </row>
    <row r="4" ht="24.75" customHeight="1" spans="1:5">
      <c r="A4" s="62" t="s">
        <v>101</v>
      </c>
      <c r="B4" s="62" t="s">
        <v>102</v>
      </c>
      <c r="C4" s="63" t="s">
        <v>103</v>
      </c>
      <c r="D4" s="64" t="s">
        <v>104</v>
      </c>
      <c r="E4" s="133" t="s">
        <v>105</v>
      </c>
    </row>
    <row r="5" ht="24.75" customHeight="1" spans="1:5">
      <c r="A5" s="62" t="s">
        <v>106</v>
      </c>
      <c r="B5" s="62">
        <v>1</v>
      </c>
      <c r="C5" s="63">
        <v>2</v>
      </c>
      <c r="D5" s="64">
        <v>3</v>
      </c>
      <c r="E5" s="134">
        <v>4</v>
      </c>
    </row>
    <row r="6" s="45" customFormat="1" ht="29.25" customHeight="1" spans="1:7">
      <c r="A6" s="135" t="s">
        <v>107</v>
      </c>
      <c r="B6" s="106">
        <f>B7+B13+B43+B46+B49+B52+B55</f>
        <v>916.44</v>
      </c>
      <c r="C6" s="106">
        <v>773</v>
      </c>
      <c r="D6" s="106">
        <v>143.44</v>
      </c>
      <c r="E6" s="107"/>
      <c r="F6" s="56"/>
      <c r="G6" s="56"/>
    </row>
    <row r="7" ht="29.25" customHeight="1" spans="1:5">
      <c r="A7" s="136" t="s">
        <v>108</v>
      </c>
      <c r="B7" s="137">
        <f t="shared" ref="B7:B59" si="0">C7+D7+E7</f>
        <v>0</v>
      </c>
      <c r="C7" s="138">
        <f>C8+C10</f>
        <v>0</v>
      </c>
      <c r="D7" s="137">
        <v>0</v>
      </c>
      <c r="E7" s="139"/>
    </row>
    <row r="8" ht="29.25" customHeight="1" spans="1:5">
      <c r="A8" s="136" t="s">
        <v>109</v>
      </c>
      <c r="B8" s="106">
        <f t="shared" si="0"/>
        <v>0</v>
      </c>
      <c r="C8" s="137"/>
      <c r="D8" s="137"/>
      <c r="E8" s="105"/>
    </row>
    <row r="9" ht="29.25" customHeight="1" spans="1:5">
      <c r="A9" s="140" t="s">
        <v>110</v>
      </c>
      <c r="B9" s="106">
        <f t="shared" si="0"/>
        <v>0</v>
      </c>
      <c r="C9" s="141"/>
      <c r="D9" s="142"/>
      <c r="E9" s="143"/>
    </row>
    <row r="10" ht="29.25" customHeight="1" spans="1:5">
      <c r="A10" s="136" t="s">
        <v>111</v>
      </c>
      <c r="B10" s="106">
        <f t="shared" si="0"/>
        <v>0</v>
      </c>
      <c r="C10" s="144">
        <f>C11+C12</f>
        <v>0</v>
      </c>
      <c r="D10" s="106"/>
      <c r="E10" s="143"/>
    </row>
    <row r="11" ht="29.25" customHeight="1" spans="1:5">
      <c r="A11" s="140" t="s">
        <v>112</v>
      </c>
      <c r="B11" s="106">
        <f t="shared" si="0"/>
        <v>0</v>
      </c>
      <c r="C11" s="145"/>
      <c r="D11" s="111"/>
      <c r="E11" s="143"/>
    </row>
    <row r="12" ht="29.25" customHeight="1" spans="1:5">
      <c r="A12" s="140" t="s">
        <v>113</v>
      </c>
      <c r="B12" s="106">
        <f t="shared" si="0"/>
        <v>0</v>
      </c>
      <c r="C12" s="145"/>
      <c r="D12" s="111"/>
      <c r="E12" s="143"/>
    </row>
    <row r="13" ht="29.25" customHeight="1" spans="1:5">
      <c r="A13" s="136" t="s">
        <v>114</v>
      </c>
      <c r="B13" s="106">
        <f t="shared" si="0"/>
        <v>916.44</v>
      </c>
      <c r="C13" s="146">
        <v>773</v>
      </c>
      <c r="D13" s="146">
        <v>143.44</v>
      </c>
      <c r="E13" s="105"/>
    </row>
    <row r="14" ht="29.25" customHeight="1" spans="1:5">
      <c r="A14" s="135" t="s">
        <v>115</v>
      </c>
      <c r="B14" s="106">
        <f t="shared" si="0"/>
        <v>0</v>
      </c>
      <c r="C14" s="147"/>
      <c r="D14" s="106"/>
      <c r="E14" s="105"/>
    </row>
    <row r="15" ht="29.25" customHeight="1" spans="1:5">
      <c r="A15" s="148" t="s">
        <v>116</v>
      </c>
      <c r="B15" s="106">
        <f t="shared" si="0"/>
        <v>0</v>
      </c>
      <c r="C15" s="149"/>
      <c r="D15" s="111"/>
      <c r="E15" s="143"/>
    </row>
    <row r="16" ht="29.25" customHeight="1" spans="1:5">
      <c r="A16" s="135" t="s">
        <v>117</v>
      </c>
      <c r="B16" s="106">
        <f t="shared" si="0"/>
        <v>881.44</v>
      </c>
      <c r="C16" s="147">
        <v>738</v>
      </c>
      <c r="D16" s="147">
        <v>143.44</v>
      </c>
      <c r="E16" s="105"/>
    </row>
    <row r="17" ht="29.25" customHeight="1" spans="1:5">
      <c r="A17" s="148" t="s">
        <v>118</v>
      </c>
      <c r="B17" s="106">
        <f t="shared" si="0"/>
        <v>881.44</v>
      </c>
      <c r="C17" s="149">
        <v>738</v>
      </c>
      <c r="D17" s="111">
        <v>143.44</v>
      </c>
      <c r="E17" s="143"/>
    </row>
    <row r="18" ht="29.25" customHeight="1" spans="1:5">
      <c r="A18" s="150" t="s">
        <v>119</v>
      </c>
      <c r="B18" s="106">
        <f t="shared" si="0"/>
        <v>0</v>
      </c>
      <c r="C18" s="151"/>
      <c r="D18" s="111"/>
      <c r="E18" s="143"/>
    </row>
    <row r="19" ht="29.25" customHeight="1" spans="1:5">
      <c r="A19" s="148" t="s">
        <v>120</v>
      </c>
      <c r="B19" s="106">
        <f t="shared" si="0"/>
        <v>0</v>
      </c>
      <c r="C19" s="149"/>
      <c r="D19" s="111"/>
      <c r="E19" s="143"/>
    </row>
    <row r="20" ht="29.25" customHeight="1" spans="1:5">
      <c r="A20" s="135" t="s">
        <v>121</v>
      </c>
      <c r="B20" s="106">
        <f t="shared" si="0"/>
        <v>0</v>
      </c>
      <c r="C20" s="147">
        <f>C21+C22+C23</f>
        <v>0</v>
      </c>
      <c r="D20" s="147">
        <f>D21+D22+D23</f>
        <v>0</v>
      </c>
      <c r="E20" s="105"/>
    </row>
    <row r="21" ht="29.25" customHeight="1" spans="1:5">
      <c r="A21" s="148" t="s">
        <v>122</v>
      </c>
      <c r="B21" s="106">
        <f t="shared" si="0"/>
        <v>0</v>
      </c>
      <c r="C21" s="149"/>
      <c r="D21" s="142"/>
      <c r="E21" s="143"/>
    </row>
    <row r="22" ht="29.25" customHeight="1" spans="1:5">
      <c r="A22" s="148" t="s">
        <v>123</v>
      </c>
      <c r="B22" s="106">
        <f t="shared" si="0"/>
        <v>0</v>
      </c>
      <c r="C22" s="149"/>
      <c r="D22" s="111"/>
      <c r="E22" s="143"/>
    </row>
    <row r="23" ht="29.25" customHeight="1" spans="1:5">
      <c r="A23" s="148" t="s">
        <v>124</v>
      </c>
      <c r="B23" s="106">
        <f t="shared" si="0"/>
        <v>0</v>
      </c>
      <c r="C23" s="152"/>
      <c r="D23" s="111"/>
      <c r="E23" s="143"/>
    </row>
    <row r="24" ht="29.25" customHeight="1" spans="1:5">
      <c r="A24" s="135" t="s">
        <v>125</v>
      </c>
      <c r="B24" s="106">
        <f t="shared" si="0"/>
        <v>0</v>
      </c>
      <c r="C24" s="138">
        <f>C25+C26+C27+C28+C29+C30</f>
        <v>0</v>
      </c>
      <c r="D24" s="138">
        <f>D25+D26+D27+D28+D29+D30</f>
        <v>0</v>
      </c>
      <c r="E24" s="105"/>
    </row>
    <row r="25" ht="29.25" customHeight="1" spans="1:5">
      <c r="A25" s="148" t="s">
        <v>126</v>
      </c>
      <c r="B25" s="106">
        <f t="shared" si="0"/>
        <v>0</v>
      </c>
      <c r="C25" s="153"/>
      <c r="D25" s="111"/>
      <c r="E25" s="143"/>
    </row>
    <row r="26" ht="29.25" customHeight="1" spans="1:5">
      <c r="A26" s="148" t="s">
        <v>127</v>
      </c>
      <c r="B26" s="106">
        <f t="shared" si="0"/>
        <v>0</v>
      </c>
      <c r="C26" s="153"/>
      <c r="D26" s="111"/>
      <c r="E26" s="143"/>
    </row>
    <row r="27" ht="29.25" customHeight="1" spans="1:5">
      <c r="A27" s="148" t="s">
        <v>128</v>
      </c>
      <c r="B27" s="106">
        <f t="shared" si="0"/>
        <v>0</v>
      </c>
      <c r="C27" s="153"/>
      <c r="D27" s="111"/>
      <c r="E27" s="143"/>
    </row>
    <row r="28" ht="29.25" customHeight="1" spans="1:5">
      <c r="A28" s="148" t="s">
        <v>129</v>
      </c>
      <c r="B28" s="106">
        <f t="shared" si="0"/>
        <v>0</v>
      </c>
      <c r="C28" s="153"/>
      <c r="D28" s="111"/>
      <c r="E28" s="143"/>
    </row>
    <row r="29" ht="29.25" customHeight="1" spans="1:5">
      <c r="A29" s="148" t="s">
        <v>130</v>
      </c>
      <c r="B29" s="106">
        <f t="shared" si="0"/>
        <v>0</v>
      </c>
      <c r="C29" s="153"/>
      <c r="D29" s="111"/>
      <c r="E29" s="143"/>
    </row>
    <row r="30" customHeight="1" spans="1:5">
      <c r="A30" s="148" t="s">
        <v>131</v>
      </c>
      <c r="B30" s="106">
        <f t="shared" si="0"/>
        <v>0</v>
      </c>
      <c r="C30" s="153"/>
      <c r="D30" s="111"/>
      <c r="E30" s="143"/>
    </row>
    <row r="31" customHeight="1" spans="1:5">
      <c r="A31" s="135" t="s">
        <v>132</v>
      </c>
      <c r="B31" s="106">
        <f t="shared" si="0"/>
        <v>0</v>
      </c>
      <c r="C31" s="154"/>
      <c r="D31" s="106"/>
      <c r="E31" s="143"/>
    </row>
    <row r="32" customHeight="1" spans="1:5">
      <c r="A32" s="148" t="s">
        <v>133</v>
      </c>
      <c r="B32" s="106">
        <f t="shared" si="0"/>
        <v>0</v>
      </c>
      <c r="C32" s="153"/>
      <c r="D32" s="111"/>
      <c r="E32" s="143"/>
    </row>
    <row r="33" customHeight="1" spans="1:5">
      <c r="A33" s="135" t="s">
        <v>134</v>
      </c>
      <c r="B33" s="106">
        <f t="shared" si="0"/>
        <v>0</v>
      </c>
      <c r="C33" s="154"/>
      <c r="D33" s="106"/>
      <c r="E33" s="143"/>
    </row>
    <row r="34" customHeight="1" spans="1:5">
      <c r="A34" s="148" t="s">
        <v>135</v>
      </c>
      <c r="B34" s="106">
        <f t="shared" si="0"/>
        <v>0</v>
      </c>
      <c r="C34" s="153"/>
      <c r="D34" s="111"/>
      <c r="E34" s="143"/>
    </row>
    <row r="35" customHeight="1" spans="1:5">
      <c r="A35" s="135" t="s">
        <v>136</v>
      </c>
      <c r="B35" s="106">
        <f t="shared" si="0"/>
        <v>35</v>
      </c>
      <c r="C35" s="154">
        <f>C36+C37+C38</f>
        <v>35</v>
      </c>
      <c r="D35" s="106"/>
      <c r="E35" s="143"/>
    </row>
    <row r="36" customHeight="1" spans="1:5">
      <c r="A36" s="148" t="s">
        <v>137</v>
      </c>
      <c r="B36" s="106">
        <f t="shared" si="0"/>
        <v>0</v>
      </c>
      <c r="C36" s="153"/>
      <c r="D36" s="111"/>
      <c r="E36" s="143"/>
    </row>
    <row r="37" customHeight="1" spans="1:5">
      <c r="A37" s="148" t="s">
        <v>138</v>
      </c>
      <c r="B37" s="106">
        <f t="shared" si="0"/>
        <v>35</v>
      </c>
      <c r="C37" s="153">
        <v>35</v>
      </c>
      <c r="D37" s="111"/>
      <c r="E37" s="143"/>
    </row>
    <row r="38" customHeight="1" spans="1:5">
      <c r="A38" s="148" t="s">
        <v>139</v>
      </c>
      <c r="B38" s="106">
        <f t="shared" si="0"/>
        <v>0</v>
      </c>
      <c r="C38" s="153"/>
      <c r="D38" s="111"/>
      <c r="E38" s="143"/>
    </row>
    <row r="39" customHeight="1" spans="1:5">
      <c r="A39" s="135" t="s">
        <v>140</v>
      </c>
      <c r="B39" s="106">
        <f t="shared" si="0"/>
        <v>0</v>
      </c>
      <c r="C39" s="154"/>
      <c r="D39" s="106"/>
      <c r="E39" s="105"/>
    </row>
    <row r="40" customHeight="1" spans="1:5">
      <c r="A40" s="140" t="s">
        <v>141</v>
      </c>
      <c r="B40" s="106">
        <f t="shared" si="0"/>
        <v>0</v>
      </c>
      <c r="C40" s="155"/>
      <c r="D40" s="111"/>
      <c r="E40" s="143"/>
    </row>
    <row r="41" customHeight="1" spans="1:5">
      <c r="A41" s="135" t="s">
        <v>142</v>
      </c>
      <c r="B41" s="106">
        <f t="shared" si="0"/>
        <v>0</v>
      </c>
      <c r="C41" s="154"/>
      <c r="D41" s="106"/>
      <c r="E41" s="143"/>
    </row>
    <row r="42" customHeight="1" spans="1:5">
      <c r="A42" s="140" t="s">
        <v>143</v>
      </c>
      <c r="B42" s="106">
        <f t="shared" si="0"/>
        <v>0</v>
      </c>
      <c r="C42" s="155"/>
      <c r="D42" s="111"/>
      <c r="E42" s="143"/>
    </row>
    <row r="43" customHeight="1" spans="1:5">
      <c r="A43" s="136" t="s">
        <v>144</v>
      </c>
      <c r="B43" s="106">
        <f t="shared" si="0"/>
        <v>0</v>
      </c>
      <c r="C43" s="156"/>
      <c r="D43" s="157"/>
      <c r="E43" s="158"/>
    </row>
    <row r="44" customHeight="1" spans="1:5">
      <c r="A44" s="136" t="s">
        <v>145</v>
      </c>
      <c r="B44" s="106">
        <f t="shared" si="0"/>
        <v>0</v>
      </c>
      <c r="C44" s="156"/>
      <c r="D44" s="157"/>
      <c r="E44" s="158"/>
    </row>
    <row r="45" customHeight="1" spans="1:5">
      <c r="A45" s="140" t="s">
        <v>146</v>
      </c>
      <c r="B45" s="106">
        <f t="shared" si="0"/>
        <v>0</v>
      </c>
      <c r="C45" s="155"/>
      <c r="D45" s="111"/>
      <c r="E45" s="143"/>
    </row>
    <row r="46" customHeight="1" spans="1:5">
      <c r="A46" s="136" t="s">
        <v>147</v>
      </c>
      <c r="B46" s="106">
        <f t="shared" si="0"/>
        <v>0</v>
      </c>
      <c r="C46" s="159"/>
      <c r="D46" s="106"/>
      <c r="E46" s="143"/>
    </row>
    <row r="47" customHeight="1" spans="1:5">
      <c r="A47" s="136" t="s">
        <v>148</v>
      </c>
      <c r="B47" s="106">
        <f t="shared" si="0"/>
        <v>0</v>
      </c>
      <c r="C47" s="159"/>
      <c r="D47" s="106"/>
      <c r="E47" s="143"/>
    </row>
    <row r="48" customHeight="1" spans="1:5">
      <c r="A48" s="140" t="s">
        <v>149</v>
      </c>
      <c r="B48" s="106">
        <f t="shared" si="0"/>
        <v>0</v>
      </c>
      <c r="C48" s="155"/>
      <c r="D48" s="111"/>
      <c r="E48" s="143"/>
    </row>
    <row r="49" customHeight="1" spans="1:5">
      <c r="A49" s="136" t="s">
        <v>150</v>
      </c>
      <c r="B49" s="106">
        <f t="shared" si="0"/>
        <v>0</v>
      </c>
      <c r="C49" s="156"/>
      <c r="D49" s="157"/>
      <c r="E49" s="143"/>
    </row>
    <row r="50" customHeight="1" spans="1:5">
      <c r="A50" s="136" t="s">
        <v>151</v>
      </c>
      <c r="B50" s="106">
        <f t="shared" si="0"/>
        <v>0</v>
      </c>
      <c r="C50" s="156"/>
      <c r="D50" s="157"/>
      <c r="E50" s="143"/>
    </row>
    <row r="51" customHeight="1" spans="1:5">
      <c r="A51" s="140" t="s">
        <v>152</v>
      </c>
      <c r="B51" s="106">
        <f t="shared" si="0"/>
        <v>0</v>
      </c>
      <c r="C51" s="156"/>
      <c r="D51" s="160"/>
      <c r="E51" s="143"/>
    </row>
    <row r="52" customHeight="1" spans="1:5">
      <c r="A52" s="136" t="s">
        <v>153</v>
      </c>
      <c r="B52" s="106">
        <f t="shared" si="0"/>
        <v>0</v>
      </c>
      <c r="C52" s="156"/>
      <c r="D52" s="157"/>
      <c r="E52" s="143"/>
    </row>
    <row r="53" customHeight="1" spans="1:5">
      <c r="A53" s="136" t="s">
        <v>154</v>
      </c>
      <c r="B53" s="106">
        <f t="shared" si="0"/>
        <v>0</v>
      </c>
      <c r="C53" s="156"/>
      <c r="D53" s="157"/>
      <c r="E53" s="143"/>
    </row>
    <row r="54" customHeight="1" spans="1:5">
      <c r="A54" s="140" t="s">
        <v>155</v>
      </c>
      <c r="B54" s="106">
        <f t="shared" si="0"/>
        <v>0</v>
      </c>
      <c r="C54" s="156"/>
      <c r="D54" s="160"/>
      <c r="E54" s="143"/>
    </row>
    <row r="55" customHeight="1" spans="1:5">
      <c r="A55" s="136" t="s">
        <v>156</v>
      </c>
      <c r="B55" s="106">
        <f t="shared" si="0"/>
        <v>0</v>
      </c>
      <c r="C55" s="156"/>
      <c r="D55" s="157"/>
      <c r="E55" s="143"/>
    </row>
    <row r="56" customHeight="1" spans="1:5">
      <c r="A56" s="136" t="s">
        <v>157</v>
      </c>
      <c r="B56" s="106">
        <f t="shared" si="0"/>
        <v>0</v>
      </c>
      <c r="C56" s="156"/>
      <c r="D56" s="157"/>
      <c r="E56" s="143"/>
    </row>
    <row r="57" customHeight="1" spans="1:5">
      <c r="A57" s="140" t="s">
        <v>158</v>
      </c>
      <c r="B57" s="106">
        <f t="shared" si="0"/>
        <v>0</v>
      </c>
      <c r="C57" s="156"/>
      <c r="D57" s="160"/>
      <c r="E57" s="143"/>
    </row>
    <row r="58" customHeight="1" spans="1:5">
      <c r="A58" s="136" t="s">
        <v>159</v>
      </c>
      <c r="B58" s="106">
        <f t="shared" si="0"/>
        <v>0</v>
      </c>
      <c r="C58" s="156"/>
      <c r="D58" s="157"/>
      <c r="E58" s="143"/>
    </row>
    <row r="59" customHeight="1" spans="1:5">
      <c r="A59" s="140" t="s">
        <v>160</v>
      </c>
      <c r="B59" s="106">
        <f t="shared" si="0"/>
        <v>0</v>
      </c>
      <c r="C59" s="156"/>
      <c r="D59" s="160"/>
      <c r="E59" s="14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D17" sqref="D17"/>
    </sheetView>
  </sheetViews>
  <sheetFormatPr defaultColWidth="9" defaultRowHeight="12.75" customHeight="1"/>
  <cols>
    <col min="1" max="1" width="33.1333333333333" style="46" customWidth="1"/>
    <col min="2" max="2" width="18.2857142857143" style="46" customWidth="1"/>
    <col min="3" max="3" width="29" style="46" customWidth="1"/>
    <col min="4" max="4" width="22.5714285714286" style="46" customWidth="1"/>
    <col min="5" max="98" width="9" style="46" customWidth="1"/>
  </cols>
  <sheetData>
    <row r="1" ht="25.5" customHeight="1" spans="1:97">
      <c r="A1" s="115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</row>
    <row r="2" ht="25.5" customHeight="1" spans="1:97">
      <c r="A2" s="116" t="s">
        <v>161</v>
      </c>
      <c r="B2" s="116"/>
      <c r="C2" s="116"/>
      <c r="D2" s="116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</row>
    <row r="3" ht="16.5" customHeight="1" spans="2:97">
      <c r="B3" s="118"/>
      <c r="C3" s="119"/>
      <c r="D3" s="4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</row>
    <row r="4" ht="16.5" customHeight="1" spans="1:97">
      <c r="A4" s="62" t="s">
        <v>162</v>
      </c>
      <c r="B4" s="64"/>
      <c r="C4" s="121" t="s">
        <v>163</v>
      </c>
      <c r="D4" s="121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</row>
    <row r="5" ht="16.5" customHeight="1" spans="1:97">
      <c r="A5" s="62" t="s">
        <v>32</v>
      </c>
      <c r="B5" s="63" t="s">
        <v>33</v>
      </c>
      <c r="C5" s="90" t="s">
        <v>32</v>
      </c>
      <c r="D5" s="122" t="s">
        <v>107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</row>
    <row r="6" s="45" customFormat="1" ht="16.5" customHeight="1" spans="1:98">
      <c r="A6" s="123" t="s">
        <v>164</v>
      </c>
      <c r="B6" s="124">
        <f>SUM(B7:B9)</f>
        <v>916.44</v>
      </c>
      <c r="C6" s="125" t="s">
        <v>165</v>
      </c>
      <c r="D6" s="126">
        <f>SUM(D7:D34)</f>
        <v>916.44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56"/>
    </row>
    <row r="7" s="45" customFormat="1" ht="16.5" customHeight="1" spans="1:98">
      <c r="A7" s="123" t="s">
        <v>166</v>
      </c>
      <c r="B7" s="124">
        <v>916.44</v>
      </c>
      <c r="C7" s="125" t="s">
        <v>167</v>
      </c>
      <c r="D7" s="126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56"/>
    </row>
    <row r="8" s="45" customFormat="1" ht="16.5" customHeight="1" spans="1:98">
      <c r="A8" s="123" t="s">
        <v>168</v>
      </c>
      <c r="B8" s="124">
        <v>0</v>
      </c>
      <c r="C8" s="125" t="s">
        <v>169</v>
      </c>
      <c r="D8" s="126">
        <v>0</v>
      </c>
      <c r="E8" s="127">
        <v>0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56"/>
    </row>
    <row r="9" s="45" customFormat="1" ht="16.5" customHeight="1" spans="1:98">
      <c r="A9" s="123" t="s">
        <v>170</v>
      </c>
      <c r="B9" s="124"/>
      <c r="C9" s="125" t="s">
        <v>171</v>
      </c>
      <c r="D9" s="126">
        <v>0</v>
      </c>
      <c r="E9" s="127">
        <v>0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56"/>
    </row>
    <row r="10" s="45" customFormat="1" ht="16.5" customHeight="1" spans="1:98">
      <c r="A10" s="123"/>
      <c r="B10" s="128"/>
      <c r="C10" s="125" t="s">
        <v>172</v>
      </c>
      <c r="D10" s="126">
        <v>0</v>
      </c>
      <c r="E10" s="127">
        <v>0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56"/>
    </row>
    <row r="11" s="45" customFormat="1" ht="16.5" customHeight="1" spans="1:98">
      <c r="A11" s="123"/>
      <c r="B11" s="128"/>
      <c r="C11" s="125" t="s">
        <v>173</v>
      </c>
      <c r="D11" s="126">
        <v>0</v>
      </c>
      <c r="E11" s="127">
        <v>0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56"/>
    </row>
    <row r="12" s="45" customFormat="1" ht="16.5" customHeight="1" spans="1:98">
      <c r="A12" s="123"/>
      <c r="B12" s="128"/>
      <c r="C12" s="125" t="s">
        <v>174</v>
      </c>
      <c r="D12" s="126">
        <v>0</v>
      </c>
      <c r="E12" s="127">
        <v>0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56"/>
    </row>
    <row r="13" s="45" customFormat="1" ht="16.5" customHeight="1" spans="1:98">
      <c r="A13" s="129"/>
      <c r="B13" s="124"/>
      <c r="C13" s="125" t="s">
        <v>175</v>
      </c>
      <c r="D13" s="126">
        <v>0</v>
      </c>
      <c r="E13" s="127">
        <v>0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56"/>
    </row>
    <row r="14" s="45" customFormat="1" ht="16.5" customHeight="1" spans="1:98">
      <c r="A14" s="129"/>
      <c r="B14" s="130"/>
      <c r="C14" s="125" t="s">
        <v>176</v>
      </c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56"/>
    </row>
    <row r="15" s="45" customFormat="1" ht="16.5" customHeight="1" spans="1:98">
      <c r="A15" s="129"/>
      <c r="B15" s="124"/>
      <c r="C15" s="125" t="s">
        <v>177</v>
      </c>
      <c r="D15" s="126">
        <v>0</v>
      </c>
      <c r="E15" s="127">
        <v>0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56"/>
    </row>
    <row r="16" s="45" customFormat="1" ht="16.5" customHeight="1" spans="1:98">
      <c r="A16" s="129"/>
      <c r="B16" s="124"/>
      <c r="C16" s="125" t="s">
        <v>178</v>
      </c>
      <c r="D16" s="126">
        <v>916.44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56"/>
    </row>
    <row r="17" s="45" customFormat="1" ht="16.5" customHeight="1" spans="1:98">
      <c r="A17" s="129"/>
      <c r="B17" s="124"/>
      <c r="C17" s="125" t="s">
        <v>179</v>
      </c>
      <c r="D17" s="126">
        <v>0</v>
      </c>
      <c r="E17" s="127">
        <v>0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56"/>
    </row>
    <row r="18" s="45" customFormat="1" ht="16.5" customHeight="1" spans="1:98">
      <c r="A18" s="129"/>
      <c r="B18" s="124"/>
      <c r="C18" s="125" t="s">
        <v>180</v>
      </c>
      <c r="D18" s="126">
        <v>0</v>
      </c>
      <c r="E18" s="127">
        <v>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56"/>
    </row>
    <row r="19" s="45" customFormat="1" ht="16.5" customHeight="1" spans="1:98">
      <c r="A19" s="129"/>
      <c r="B19" s="124"/>
      <c r="C19" s="125" t="s">
        <v>181</v>
      </c>
      <c r="D19" s="126">
        <v>0</v>
      </c>
      <c r="E19" s="127">
        <v>0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56"/>
    </row>
    <row r="20" s="45" customFormat="1" ht="16.5" customHeight="1" spans="1:98">
      <c r="A20" s="129"/>
      <c r="B20" s="124"/>
      <c r="C20" s="125" t="s">
        <v>182</v>
      </c>
      <c r="D20" s="126">
        <v>0</v>
      </c>
      <c r="E20" s="127">
        <v>0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56"/>
    </row>
    <row r="21" s="45" customFormat="1" ht="16.5" customHeight="1" spans="1:98">
      <c r="A21" s="129"/>
      <c r="B21" s="124"/>
      <c r="C21" s="125" t="s">
        <v>183</v>
      </c>
      <c r="D21" s="126">
        <v>0</v>
      </c>
      <c r="E21" s="127">
        <v>0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56"/>
    </row>
    <row r="22" s="45" customFormat="1" ht="16.5" customHeight="1" spans="1:98">
      <c r="A22" s="129"/>
      <c r="B22" s="124"/>
      <c r="C22" s="125" t="s">
        <v>184</v>
      </c>
      <c r="D22" s="126">
        <v>0</v>
      </c>
      <c r="E22" s="127">
        <v>0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56"/>
    </row>
    <row r="23" s="45" customFormat="1" ht="16.5" customHeight="1" spans="1:98">
      <c r="A23" s="129"/>
      <c r="B23" s="124"/>
      <c r="C23" s="125" t="s">
        <v>185</v>
      </c>
      <c r="D23" s="126">
        <v>0</v>
      </c>
      <c r="E23" s="127">
        <v>0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56"/>
    </row>
    <row r="24" s="45" customFormat="1" ht="16.5" customHeight="1" spans="1:98">
      <c r="A24" s="129"/>
      <c r="B24" s="124"/>
      <c r="C24" s="125" t="s">
        <v>186</v>
      </c>
      <c r="D24" s="126">
        <v>0</v>
      </c>
      <c r="E24" s="127">
        <v>0</v>
      </c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56"/>
    </row>
    <row r="25" s="45" customFormat="1" ht="16.5" customHeight="1" spans="1:98">
      <c r="A25" s="129"/>
      <c r="B25" s="124"/>
      <c r="C25" s="125" t="s">
        <v>187</v>
      </c>
      <c r="D25" s="126">
        <v>0</v>
      </c>
      <c r="E25" s="127">
        <v>0</v>
      </c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56"/>
    </row>
    <row r="26" s="45" customFormat="1" ht="16.5" customHeight="1" spans="1:98">
      <c r="A26" s="129"/>
      <c r="B26" s="124"/>
      <c r="C26" s="125" t="s">
        <v>188</v>
      </c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56"/>
    </row>
    <row r="27" s="45" customFormat="1" ht="16.5" customHeight="1" spans="1:98">
      <c r="A27" s="129"/>
      <c r="B27" s="124"/>
      <c r="C27" s="125" t="s">
        <v>189</v>
      </c>
      <c r="D27" s="126">
        <v>0</v>
      </c>
      <c r="E27" s="127">
        <v>0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56"/>
    </row>
    <row r="28" s="45" customFormat="1" ht="16.5" customHeight="1" spans="1:98">
      <c r="A28" s="129"/>
      <c r="B28" s="124"/>
      <c r="C28" s="125" t="s">
        <v>190</v>
      </c>
      <c r="D28" s="126">
        <v>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56"/>
    </row>
    <row r="29" s="45" customFormat="1" ht="16.5" customHeight="1" spans="1:98">
      <c r="A29" s="129"/>
      <c r="B29" s="124"/>
      <c r="C29" s="131" t="s">
        <v>191</v>
      </c>
      <c r="D29" s="126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56"/>
    </row>
    <row r="30" s="45" customFormat="1" ht="16.5" customHeight="1" spans="1:98">
      <c r="A30" s="129"/>
      <c r="B30" s="124"/>
      <c r="C30" s="125" t="s">
        <v>192</v>
      </c>
      <c r="D30" s="126">
        <v>0</v>
      </c>
      <c r="E30" s="127">
        <v>0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56"/>
    </row>
    <row r="31" s="45" customFormat="1" ht="16.5" customHeight="1" spans="1:98">
      <c r="A31" s="129"/>
      <c r="B31" s="124"/>
      <c r="C31" s="125" t="s">
        <v>193</v>
      </c>
      <c r="D31" s="126">
        <v>0</v>
      </c>
      <c r="E31" s="127">
        <v>0</v>
      </c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56"/>
    </row>
    <row r="32" s="45" customFormat="1" ht="16.5" customHeight="1" spans="1:98">
      <c r="A32" s="129"/>
      <c r="B32" s="124"/>
      <c r="C32" s="125" t="s">
        <v>194</v>
      </c>
      <c r="D32" s="126">
        <v>0</v>
      </c>
      <c r="E32" s="127">
        <v>0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56"/>
    </row>
    <row r="33" s="45" customFormat="1" ht="16.5" customHeight="1" spans="1:98">
      <c r="A33" s="129"/>
      <c r="B33" s="124"/>
      <c r="C33" s="125" t="s">
        <v>195</v>
      </c>
      <c r="D33" s="126">
        <v>0</v>
      </c>
      <c r="E33" s="127">
        <v>0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56"/>
    </row>
    <row r="34" s="45" customFormat="1" ht="16.5" customHeight="1" spans="1:98">
      <c r="A34" s="129"/>
      <c r="B34" s="124"/>
      <c r="C34" s="125" t="s">
        <v>196</v>
      </c>
      <c r="D34" s="126">
        <v>0</v>
      </c>
      <c r="E34" s="127">
        <v>0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56"/>
    </row>
    <row r="35" ht="16.5" customHeight="1" spans="1:97">
      <c r="A35" s="121" t="s">
        <v>197</v>
      </c>
      <c r="B35" s="84">
        <f>B6</f>
        <v>916.44</v>
      </c>
      <c r="C35" s="63" t="s">
        <v>198</v>
      </c>
      <c r="D35" s="126">
        <f>D6</f>
        <v>916.44</v>
      </c>
      <c r="E35" s="49"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</row>
    <row r="36" customHeight="1" spans="5:5">
      <c r="E36" s="46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41.8571428571429" style="46" customWidth="1"/>
    <col min="2" max="2" width="14.4285714285714" style="46" customWidth="1"/>
    <col min="3" max="11" width="14.2952380952381" style="46" customWidth="1"/>
    <col min="12" max="13" width="6.85714285714286" style="46" customWidth="1"/>
  </cols>
  <sheetData>
    <row r="1" ht="24.75" customHeight="1" spans="1:1">
      <c r="A1" s="60" t="s">
        <v>27</v>
      </c>
    </row>
    <row r="2" ht="24.75" customHeight="1" spans="1:11">
      <c r="A2" s="48" t="s">
        <v>199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4.75" customHeight="1" spans="11:11">
      <c r="K3" s="49" t="s">
        <v>29</v>
      </c>
    </row>
    <row r="4" ht="24.75" customHeight="1" spans="1:11">
      <c r="A4" s="62" t="s">
        <v>200</v>
      </c>
      <c r="B4" s="63" t="s">
        <v>107</v>
      </c>
      <c r="C4" s="63" t="s">
        <v>201</v>
      </c>
      <c r="D4" s="63"/>
      <c r="E4" s="63"/>
      <c r="F4" s="63" t="s">
        <v>202</v>
      </c>
      <c r="G4" s="63"/>
      <c r="H4" s="63"/>
      <c r="I4" s="63" t="s">
        <v>203</v>
      </c>
      <c r="J4" s="63"/>
      <c r="K4" s="64"/>
    </row>
    <row r="5" ht="24.75" customHeight="1" spans="1:11">
      <c r="A5" s="62"/>
      <c r="B5" s="63"/>
      <c r="C5" s="63" t="s">
        <v>107</v>
      </c>
      <c r="D5" s="63" t="s">
        <v>103</v>
      </c>
      <c r="E5" s="63" t="s">
        <v>104</v>
      </c>
      <c r="F5" s="63" t="s">
        <v>107</v>
      </c>
      <c r="G5" s="63" t="s">
        <v>103</v>
      </c>
      <c r="H5" s="63" t="s">
        <v>104</v>
      </c>
      <c r="I5" s="90" t="s">
        <v>107</v>
      </c>
      <c r="J5" s="90" t="s">
        <v>103</v>
      </c>
      <c r="K5" s="91" t="s">
        <v>104</v>
      </c>
    </row>
    <row r="6" ht="24.75" customHeight="1" spans="1:11">
      <c r="A6" s="62" t="s">
        <v>106</v>
      </c>
      <c r="B6" s="63">
        <v>1</v>
      </c>
      <c r="C6" s="63">
        <v>2</v>
      </c>
      <c r="D6" s="63">
        <v>3</v>
      </c>
      <c r="E6" s="63">
        <v>4</v>
      </c>
      <c r="F6" s="63">
        <v>2</v>
      </c>
      <c r="G6" s="63">
        <v>3</v>
      </c>
      <c r="H6" s="63">
        <v>4</v>
      </c>
      <c r="I6" s="63">
        <v>2</v>
      </c>
      <c r="J6" s="63">
        <v>3</v>
      </c>
      <c r="K6" s="64">
        <v>4</v>
      </c>
    </row>
    <row r="7" s="45" customFormat="1" ht="24.75" customHeight="1" spans="1:13">
      <c r="A7" s="92" t="s">
        <v>107</v>
      </c>
      <c r="B7" s="101">
        <f>C7+F7+I7</f>
        <v>916.44</v>
      </c>
      <c r="C7" s="101">
        <f>D7+E7</f>
        <v>916.44</v>
      </c>
      <c r="D7" s="101">
        <v>773</v>
      </c>
      <c r="E7" s="101">
        <v>143.44</v>
      </c>
      <c r="F7" s="101">
        <f>G7+H7</f>
        <v>0</v>
      </c>
      <c r="G7" s="101">
        <v>0</v>
      </c>
      <c r="H7" s="101">
        <v>0</v>
      </c>
      <c r="I7" s="101">
        <f>J7+K7</f>
        <v>0</v>
      </c>
      <c r="J7" s="101">
        <v>0</v>
      </c>
      <c r="K7" s="102">
        <v>0</v>
      </c>
      <c r="L7" s="56"/>
      <c r="M7" s="56"/>
    </row>
    <row r="8" ht="24.75" customHeight="1" spans="1:11">
      <c r="A8" s="92" t="s">
        <v>204</v>
      </c>
      <c r="B8" s="101">
        <f t="shared" ref="B8:B25" si="0">C8+F8+I8</f>
        <v>916.44</v>
      </c>
      <c r="C8" s="101">
        <f t="shared" ref="C8:C25" si="1">D8+E8</f>
        <v>916.44</v>
      </c>
      <c r="D8" s="101">
        <v>773</v>
      </c>
      <c r="E8" s="101">
        <v>143.44</v>
      </c>
      <c r="F8" s="101">
        <f t="shared" ref="F8:F25" si="2">G8+H8</f>
        <v>0</v>
      </c>
      <c r="G8" s="101"/>
      <c r="H8" s="101"/>
      <c r="I8" s="101">
        <f t="shared" ref="I8:I25" si="3">J8+K8</f>
        <v>0</v>
      </c>
      <c r="J8" s="101"/>
      <c r="K8" s="102"/>
    </row>
    <row r="9" ht="24.75" customHeight="1" spans="1:11">
      <c r="A9" s="95"/>
      <c r="B9" s="101">
        <f t="shared" si="0"/>
        <v>0</v>
      </c>
      <c r="C9" s="101">
        <f t="shared" si="1"/>
        <v>0</v>
      </c>
      <c r="D9" s="114"/>
      <c r="E9" s="114"/>
      <c r="F9" s="101">
        <f t="shared" si="2"/>
        <v>0</v>
      </c>
      <c r="G9" s="114"/>
      <c r="H9" s="114"/>
      <c r="I9" s="101">
        <f t="shared" si="3"/>
        <v>0</v>
      </c>
      <c r="J9" s="114"/>
      <c r="K9" s="97"/>
    </row>
    <row r="10" ht="24.75" customHeight="1" spans="1:11">
      <c r="A10" s="95"/>
      <c r="B10" s="101">
        <f t="shared" si="0"/>
        <v>0</v>
      </c>
      <c r="C10" s="101">
        <f t="shared" si="1"/>
        <v>0</v>
      </c>
      <c r="D10" s="114"/>
      <c r="E10" s="114"/>
      <c r="F10" s="101">
        <f t="shared" si="2"/>
        <v>0</v>
      </c>
      <c r="G10" s="114"/>
      <c r="H10" s="114"/>
      <c r="I10" s="101">
        <f t="shared" si="3"/>
        <v>0</v>
      </c>
      <c r="J10" s="114"/>
      <c r="K10" s="97"/>
    </row>
    <row r="11" ht="24.75" customHeight="1" spans="1:11">
      <c r="A11" s="95"/>
      <c r="B11" s="101">
        <f t="shared" si="0"/>
        <v>0</v>
      </c>
      <c r="C11" s="101">
        <f t="shared" si="1"/>
        <v>0</v>
      </c>
      <c r="D11" s="114"/>
      <c r="E11" s="114"/>
      <c r="F11" s="101">
        <f t="shared" si="2"/>
        <v>0</v>
      </c>
      <c r="G11" s="114"/>
      <c r="H11" s="114"/>
      <c r="I11" s="101">
        <f t="shared" si="3"/>
        <v>0</v>
      </c>
      <c r="J11" s="114"/>
      <c r="K11" s="97"/>
    </row>
    <row r="12" ht="24.75" customHeight="1" spans="1:11">
      <c r="A12" s="95"/>
      <c r="B12" s="101">
        <f t="shared" si="0"/>
        <v>0</v>
      </c>
      <c r="C12" s="101">
        <f t="shared" si="1"/>
        <v>0</v>
      </c>
      <c r="D12" s="114"/>
      <c r="E12" s="114"/>
      <c r="F12" s="101">
        <f t="shared" si="2"/>
        <v>0</v>
      </c>
      <c r="G12" s="114"/>
      <c r="H12" s="114"/>
      <c r="I12" s="101">
        <f t="shared" si="3"/>
        <v>0</v>
      </c>
      <c r="J12" s="114"/>
      <c r="K12" s="97"/>
    </row>
    <row r="13" ht="24.75" customHeight="1" spans="1:11">
      <c r="A13" s="95"/>
      <c r="B13" s="101">
        <f t="shared" si="0"/>
        <v>0</v>
      </c>
      <c r="C13" s="101">
        <f t="shared" si="1"/>
        <v>0</v>
      </c>
      <c r="D13" s="114"/>
      <c r="E13" s="114"/>
      <c r="F13" s="101">
        <f t="shared" si="2"/>
        <v>0</v>
      </c>
      <c r="G13" s="114"/>
      <c r="H13" s="114"/>
      <c r="I13" s="101">
        <f t="shared" si="3"/>
        <v>0</v>
      </c>
      <c r="J13" s="114"/>
      <c r="K13" s="97"/>
    </row>
    <row r="14" ht="24.75" customHeight="1" spans="1:11">
      <c r="A14" s="95"/>
      <c r="B14" s="101">
        <f t="shared" si="0"/>
        <v>0</v>
      </c>
      <c r="C14" s="101">
        <f t="shared" si="1"/>
        <v>0</v>
      </c>
      <c r="D14" s="114"/>
      <c r="E14" s="114"/>
      <c r="F14" s="101">
        <f t="shared" si="2"/>
        <v>0</v>
      </c>
      <c r="G14" s="114"/>
      <c r="H14" s="114"/>
      <c r="I14" s="101">
        <f t="shared" si="3"/>
        <v>0</v>
      </c>
      <c r="J14" s="114"/>
      <c r="K14" s="97"/>
    </row>
    <row r="15" ht="24.75" customHeight="1" spans="1:11">
      <c r="A15" s="95"/>
      <c r="B15" s="101">
        <f t="shared" si="0"/>
        <v>0</v>
      </c>
      <c r="C15" s="101">
        <f t="shared" si="1"/>
        <v>0</v>
      </c>
      <c r="D15" s="114"/>
      <c r="E15" s="114"/>
      <c r="F15" s="101">
        <f t="shared" si="2"/>
        <v>0</v>
      </c>
      <c r="G15" s="114"/>
      <c r="H15" s="114"/>
      <c r="I15" s="101">
        <f t="shared" si="3"/>
        <v>0</v>
      </c>
      <c r="J15" s="114"/>
      <c r="K15" s="97"/>
    </row>
    <row r="16" ht="24.75" customHeight="1" spans="1:11">
      <c r="A16" s="95"/>
      <c r="B16" s="101">
        <f t="shared" si="0"/>
        <v>0</v>
      </c>
      <c r="C16" s="101">
        <f t="shared" si="1"/>
        <v>0</v>
      </c>
      <c r="D16" s="114"/>
      <c r="E16" s="114"/>
      <c r="F16" s="101">
        <f t="shared" si="2"/>
        <v>0</v>
      </c>
      <c r="G16" s="114"/>
      <c r="H16" s="114"/>
      <c r="I16" s="101">
        <f t="shared" si="3"/>
        <v>0</v>
      </c>
      <c r="J16" s="114"/>
      <c r="K16" s="97"/>
    </row>
    <row r="17" ht="24.75" customHeight="1" spans="1:11">
      <c r="A17" s="95"/>
      <c r="B17" s="101">
        <f t="shared" si="0"/>
        <v>0</v>
      </c>
      <c r="C17" s="101">
        <f t="shared" si="1"/>
        <v>0</v>
      </c>
      <c r="D17" s="114"/>
      <c r="E17" s="114"/>
      <c r="F17" s="101">
        <f t="shared" si="2"/>
        <v>0</v>
      </c>
      <c r="G17" s="114"/>
      <c r="H17" s="114"/>
      <c r="I17" s="101">
        <f t="shared" si="3"/>
        <v>0</v>
      </c>
      <c r="J17" s="114"/>
      <c r="K17" s="97"/>
    </row>
    <row r="18" ht="24.75" customHeight="1" spans="1:11">
      <c r="A18" s="95"/>
      <c r="B18" s="101">
        <f t="shared" si="0"/>
        <v>0</v>
      </c>
      <c r="C18" s="101">
        <f t="shared" si="1"/>
        <v>0</v>
      </c>
      <c r="D18" s="114"/>
      <c r="E18" s="114"/>
      <c r="F18" s="101">
        <f t="shared" si="2"/>
        <v>0</v>
      </c>
      <c r="G18" s="114"/>
      <c r="H18" s="114"/>
      <c r="I18" s="101">
        <f t="shared" si="3"/>
        <v>0</v>
      </c>
      <c r="J18" s="114"/>
      <c r="K18" s="97"/>
    </row>
    <row r="19" ht="24.75" customHeight="1" spans="1:11">
      <c r="A19" s="95"/>
      <c r="B19" s="101">
        <f t="shared" si="0"/>
        <v>0</v>
      </c>
      <c r="C19" s="101">
        <f t="shared" si="1"/>
        <v>0</v>
      </c>
      <c r="D19" s="114"/>
      <c r="E19" s="114"/>
      <c r="F19" s="101">
        <f t="shared" si="2"/>
        <v>0</v>
      </c>
      <c r="G19" s="114"/>
      <c r="H19" s="114"/>
      <c r="I19" s="101">
        <f t="shared" si="3"/>
        <v>0</v>
      </c>
      <c r="J19" s="114"/>
      <c r="K19" s="97"/>
    </row>
    <row r="20" ht="24.75" customHeight="1" spans="1:11">
      <c r="A20" s="95"/>
      <c r="B20" s="101">
        <f t="shared" si="0"/>
        <v>0</v>
      </c>
      <c r="C20" s="101">
        <f t="shared" si="1"/>
        <v>0</v>
      </c>
      <c r="D20" s="114"/>
      <c r="E20" s="114"/>
      <c r="F20" s="101">
        <f t="shared" si="2"/>
        <v>0</v>
      </c>
      <c r="G20" s="114"/>
      <c r="H20" s="114"/>
      <c r="I20" s="101">
        <f t="shared" si="3"/>
        <v>0</v>
      </c>
      <c r="J20" s="114"/>
      <c r="K20" s="97"/>
    </row>
    <row r="21" ht="24.75" customHeight="1" spans="1:11">
      <c r="A21" s="95"/>
      <c r="B21" s="101">
        <f t="shared" si="0"/>
        <v>0</v>
      </c>
      <c r="C21" s="101">
        <f t="shared" si="1"/>
        <v>0</v>
      </c>
      <c r="D21" s="114"/>
      <c r="E21" s="114"/>
      <c r="F21" s="101">
        <f t="shared" si="2"/>
        <v>0</v>
      </c>
      <c r="G21" s="114"/>
      <c r="H21" s="114"/>
      <c r="I21" s="101">
        <f t="shared" si="3"/>
        <v>0</v>
      </c>
      <c r="J21" s="114"/>
      <c r="K21" s="97"/>
    </row>
    <row r="22" ht="24.75" customHeight="1" spans="1:11">
      <c r="A22" s="95"/>
      <c r="B22" s="101">
        <f t="shared" si="0"/>
        <v>0</v>
      </c>
      <c r="C22" s="101">
        <f t="shared" si="1"/>
        <v>0</v>
      </c>
      <c r="D22" s="114"/>
      <c r="E22" s="114"/>
      <c r="F22" s="101">
        <f t="shared" si="2"/>
        <v>0</v>
      </c>
      <c r="G22" s="114"/>
      <c r="H22" s="114"/>
      <c r="I22" s="101">
        <f t="shared" si="3"/>
        <v>0</v>
      </c>
      <c r="J22" s="114"/>
      <c r="K22" s="97"/>
    </row>
    <row r="23" ht="24.75" customHeight="1" spans="1:11">
      <c r="A23" s="95"/>
      <c r="B23" s="101">
        <f t="shared" si="0"/>
        <v>0</v>
      </c>
      <c r="C23" s="101">
        <f t="shared" si="1"/>
        <v>0</v>
      </c>
      <c r="D23" s="114"/>
      <c r="E23" s="114"/>
      <c r="F23" s="101">
        <f t="shared" si="2"/>
        <v>0</v>
      </c>
      <c r="G23" s="114"/>
      <c r="H23" s="114"/>
      <c r="I23" s="101">
        <f t="shared" si="3"/>
        <v>0</v>
      </c>
      <c r="J23" s="114"/>
      <c r="K23" s="97"/>
    </row>
    <row r="24" ht="24.75" customHeight="1" spans="1:11">
      <c r="A24" s="95"/>
      <c r="B24" s="101">
        <f t="shared" si="0"/>
        <v>0</v>
      </c>
      <c r="C24" s="101">
        <f t="shared" si="1"/>
        <v>0</v>
      </c>
      <c r="D24" s="114"/>
      <c r="E24" s="114"/>
      <c r="F24" s="101">
        <f t="shared" si="2"/>
        <v>0</v>
      </c>
      <c r="G24" s="114"/>
      <c r="H24" s="114"/>
      <c r="I24" s="101">
        <f t="shared" si="3"/>
        <v>0</v>
      </c>
      <c r="J24" s="114"/>
      <c r="K24" s="97"/>
    </row>
    <row r="25" ht="24.75" customHeight="1" spans="1:11">
      <c r="A25" s="95"/>
      <c r="B25" s="101">
        <f t="shared" si="0"/>
        <v>0</v>
      </c>
      <c r="C25" s="101">
        <f t="shared" si="1"/>
        <v>0</v>
      </c>
      <c r="D25" s="114"/>
      <c r="E25" s="114"/>
      <c r="F25" s="101">
        <f t="shared" si="2"/>
        <v>0</v>
      </c>
      <c r="G25" s="114"/>
      <c r="H25" s="114"/>
      <c r="I25" s="101">
        <f t="shared" si="3"/>
        <v>0</v>
      </c>
      <c r="J25" s="114"/>
      <c r="K25" s="97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topLeftCell="A23" workbookViewId="0">
      <selection activeCell="J13" sqref="J13"/>
    </sheetView>
  </sheetViews>
  <sheetFormatPr defaultColWidth="9" defaultRowHeight="12.75" customHeight="1" outlineLevelCol="6"/>
  <cols>
    <col min="1" max="1" width="18" style="46" customWidth="1"/>
    <col min="2" max="2" width="32.4285714285714" style="46" customWidth="1"/>
    <col min="3" max="5" width="17.8571428571429" style="46" customWidth="1"/>
    <col min="6" max="7" width="6.85714285714286" style="46" customWidth="1"/>
  </cols>
  <sheetData>
    <row r="1" ht="24.75" customHeight="1" spans="1:2">
      <c r="A1" s="60" t="s">
        <v>27</v>
      </c>
      <c r="B1" s="61"/>
    </row>
    <row r="2" ht="24.75" customHeight="1" spans="1:5">
      <c r="A2" s="48" t="s">
        <v>205</v>
      </c>
      <c r="B2" s="48"/>
      <c r="C2" s="48"/>
      <c r="D2" s="48"/>
      <c r="E2" s="48"/>
    </row>
    <row r="3" ht="24.75" customHeight="1" spans="5:5">
      <c r="E3" s="49" t="s">
        <v>29</v>
      </c>
    </row>
    <row r="4" ht="24.75" customHeight="1" spans="1:5">
      <c r="A4" s="62" t="s">
        <v>101</v>
      </c>
      <c r="B4" s="63"/>
      <c r="C4" s="62" t="s">
        <v>201</v>
      </c>
      <c r="D4" s="63"/>
      <c r="E4" s="64"/>
    </row>
    <row r="5" ht="24.75" customHeight="1" spans="1:5">
      <c r="A5" s="62" t="s">
        <v>206</v>
      </c>
      <c r="B5" s="63" t="s">
        <v>207</v>
      </c>
      <c r="C5" s="90" t="s">
        <v>107</v>
      </c>
      <c r="D5" s="90" t="s">
        <v>103</v>
      </c>
      <c r="E5" s="91" t="s">
        <v>104</v>
      </c>
    </row>
    <row r="6" ht="24.75" customHeight="1" spans="1:5">
      <c r="A6" s="62" t="s">
        <v>106</v>
      </c>
      <c r="B6" s="63" t="s">
        <v>106</v>
      </c>
      <c r="C6" s="63">
        <v>1</v>
      </c>
      <c r="D6" s="63">
        <v>2</v>
      </c>
      <c r="E6" s="64">
        <v>3</v>
      </c>
    </row>
    <row r="7" s="45" customFormat="1" ht="24.75" customHeight="1" spans="1:7">
      <c r="A7" s="92"/>
      <c r="B7" s="100" t="s">
        <v>107</v>
      </c>
      <c r="C7" s="101">
        <v>916.44</v>
      </c>
      <c r="D7" s="101">
        <v>773</v>
      </c>
      <c r="E7" s="102">
        <v>143.44</v>
      </c>
      <c r="F7" s="56"/>
      <c r="G7" s="56"/>
    </row>
    <row r="8" ht="24.75" customHeight="1" spans="1:5">
      <c r="A8" s="103" t="s">
        <v>208</v>
      </c>
      <c r="B8" s="104" t="s">
        <v>209</v>
      </c>
      <c r="C8" s="105">
        <f t="shared" ref="C8:C31" si="0">D8+E8</f>
        <v>0</v>
      </c>
      <c r="D8" s="106">
        <f>D9+D11</f>
        <v>0</v>
      </c>
      <c r="E8" s="107">
        <v>0</v>
      </c>
    </row>
    <row r="9" ht="24.75" customHeight="1" spans="1:5">
      <c r="A9" s="108" t="s">
        <v>210</v>
      </c>
      <c r="B9" s="104" t="s">
        <v>211</v>
      </c>
      <c r="C9" s="105">
        <f t="shared" si="0"/>
        <v>0</v>
      </c>
      <c r="D9" s="106"/>
      <c r="E9" s="107"/>
    </row>
    <row r="10" ht="24.75" customHeight="1" spans="1:5">
      <c r="A10" s="109" t="s">
        <v>212</v>
      </c>
      <c r="B10" s="110" t="s">
        <v>213</v>
      </c>
      <c r="C10" s="105">
        <f t="shared" si="0"/>
        <v>0</v>
      </c>
      <c r="D10" s="111"/>
      <c r="E10" s="112"/>
    </row>
    <row r="11" ht="24.75" customHeight="1" spans="1:5">
      <c r="A11" s="108" t="s">
        <v>214</v>
      </c>
      <c r="B11" s="104" t="s">
        <v>215</v>
      </c>
      <c r="C11" s="105">
        <f t="shared" si="0"/>
        <v>0</v>
      </c>
      <c r="D11" s="106">
        <f>D12+D13</f>
        <v>0</v>
      </c>
      <c r="E11" s="107"/>
    </row>
    <row r="12" ht="24.75" customHeight="1" spans="1:5">
      <c r="A12" s="109" t="s">
        <v>216</v>
      </c>
      <c r="B12" s="110" t="s">
        <v>217</v>
      </c>
      <c r="C12" s="105">
        <f t="shared" si="0"/>
        <v>0</v>
      </c>
      <c r="D12" s="111"/>
      <c r="E12" s="112"/>
    </row>
    <row r="13" ht="24.75" customHeight="1" spans="1:5">
      <c r="A13" s="109" t="s">
        <v>218</v>
      </c>
      <c r="B13" s="110" t="s">
        <v>219</v>
      </c>
      <c r="C13" s="105">
        <f t="shared" si="0"/>
        <v>0</v>
      </c>
      <c r="D13" s="111"/>
      <c r="E13" s="112"/>
    </row>
    <row r="14" ht="24.75" customHeight="1" spans="1:5">
      <c r="A14" s="108">
        <v>210</v>
      </c>
      <c r="B14" s="104" t="s">
        <v>220</v>
      </c>
      <c r="C14" s="105">
        <f t="shared" si="0"/>
        <v>916.44</v>
      </c>
      <c r="D14" s="106">
        <v>773</v>
      </c>
      <c r="E14" s="107">
        <v>143.44</v>
      </c>
    </row>
    <row r="15" ht="24.75" customHeight="1" spans="1:5">
      <c r="A15" s="108" t="s">
        <v>221</v>
      </c>
      <c r="B15" s="104" t="s">
        <v>222</v>
      </c>
      <c r="C15" s="105">
        <f t="shared" si="0"/>
        <v>0</v>
      </c>
      <c r="D15" s="106"/>
      <c r="E15" s="107"/>
    </row>
    <row r="16" ht="24.75" customHeight="1" spans="1:5">
      <c r="A16" s="109" t="s">
        <v>223</v>
      </c>
      <c r="B16" s="110" t="s">
        <v>224</v>
      </c>
      <c r="C16" s="105">
        <f t="shared" si="0"/>
        <v>0</v>
      </c>
      <c r="D16" s="111"/>
      <c r="E16" s="112"/>
    </row>
    <row r="17" ht="24.75" customHeight="1" spans="1:5">
      <c r="A17" s="108" t="s">
        <v>225</v>
      </c>
      <c r="B17" s="104" t="s">
        <v>226</v>
      </c>
      <c r="C17" s="105">
        <f t="shared" si="0"/>
        <v>881.44</v>
      </c>
      <c r="D17" s="106">
        <v>738</v>
      </c>
      <c r="E17" s="107">
        <f>E18+E19+E20</f>
        <v>143.44</v>
      </c>
    </row>
    <row r="18" ht="24.75" customHeight="1" spans="1:5">
      <c r="A18" s="109" t="s">
        <v>227</v>
      </c>
      <c r="B18" s="110" t="s">
        <v>228</v>
      </c>
      <c r="C18" s="105">
        <f t="shared" si="0"/>
        <v>881.44</v>
      </c>
      <c r="D18" s="111">
        <v>738</v>
      </c>
      <c r="E18" s="112">
        <v>143.44</v>
      </c>
    </row>
    <row r="19" ht="24.75" customHeight="1" spans="1:5">
      <c r="A19" s="109" t="s">
        <v>229</v>
      </c>
      <c r="B19" s="110" t="s">
        <v>230</v>
      </c>
      <c r="C19" s="105">
        <f t="shared" si="0"/>
        <v>0</v>
      </c>
      <c r="D19" s="111"/>
      <c r="E19" s="112"/>
    </row>
    <row r="20" ht="24.75" customHeight="1" spans="1:5">
      <c r="A20" s="109" t="s">
        <v>231</v>
      </c>
      <c r="B20" s="110" t="s">
        <v>232</v>
      </c>
      <c r="C20" s="105">
        <f t="shared" si="0"/>
        <v>0</v>
      </c>
      <c r="D20" s="111"/>
      <c r="E20" s="112"/>
    </row>
    <row r="21" ht="24.75" customHeight="1" spans="1:5">
      <c r="A21" s="108" t="s">
        <v>233</v>
      </c>
      <c r="B21" s="104" t="s">
        <v>234</v>
      </c>
      <c r="C21" s="105">
        <f t="shared" si="0"/>
        <v>0</v>
      </c>
      <c r="D21" s="106">
        <f>D22+D23+D24</f>
        <v>0</v>
      </c>
      <c r="E21" s="107">
        <f>E22+E23+E24</f>
        <v>0</v>
      </c>
    </row>
    <row r="22" ht="24.75" customHeight="1" spans="1:5">
      <c r="A22" s="109" t="s">
        <v>235</v>
      </c>
      <c r="B22" s="110" t="s">
        <v>236</v>
      </c>
      <c r="C22" s="105">
        <f t="shared" si="0"/>
        <v>0</v>
      </c>
      <c r="D22" s="111"/>
      <c r="E22" s="112"/>
    </row>
    <row r="23" ht="24.75" customHeight="1" spans="1:5">
      <c r="A23" s="109" t="s">
        <v>237</v>
      </c>
      <c r="B23" s="110" t="s">
        <v>238</v>
      </c>
      <c r="C23" s="105">
        <f t="shared" si="0"/>
        <v>0</v>
      </c>
      <c r="D23" s="111"/>
      <c r="E23" s="113"/>
    </row>
    <row r="24" ht="24.75" customHeight="1" spans="1:5">
      <c r="A24" s="109" t="s">
        <v>239</v>
      </c>
      <c r="B24" s="110" t="s">
        <v>240</v>
      </c>
      <c r="C24" s="105">
        <f t="shared" si="0"/>
        <v>0</v>
      </c>
      <c r="D24" s="111"/>
      <c r="E24" s="112"/>
    </row>
    <row r="25" ht="24.75" customHeight="1" spans="1:5">
      <c r="A25" s="108" t="s">
        <v>241</v>
      </c>
      <c r="B25" s="104" t="s">
        <v>242</v>
      </c>
      <c r="C25" s="105">
        <f t="shared" si="0"/>
        <v>0</v>
      </c>
      <c r="D25" s="106">
        <f>D26+D27+D28+D29+D30+D31</f>
        <v>0</v>
      </c>
      <c r="E25" s="107">
        <f>E26+E27+E28+E29+E30+E31</f>
        <v>0</v>
      </c>
    </row>
    <row r="26" ht="24.75" customHeight="1" spans="1:5">
      <c r="A26" s="109" t="s">
        <v>243</v>
      </c>
      <c r="B26" s="110" t="s">
        <v>244</v>
      </c>
      <c r="C26" s="105">
        <f t="shared" si="0"/>
        <v>0</v>
      </c>
      <c r="D26" s="111"/>
      <c r="E26" s="112"/>
    </row>
    <row r="27" ht="24.75" customHeight="1" spans="1:5">
      <c r="A27" s="109" t="s">
        <v>245</v>
      </c>
      <c r="B27" s="110" t="s">
        <v>246</v>
      </c>
      <c r="C27" s="105">
        <f t="shared" si="0"/>
        <v>0</v>
      </c>
      <c r="D27" s="111"/>
      <c r="E27" s="112"/>
    </row>
    <row r="28" ht="24.75" customHeight="1" spans="1:5">
      <c r="A28" s="109" t="s">
        <v>247</v>
      </c>
      <c r="B28" s="110" t="s">
        <v>248</v>
      </c>
      <c r="C28" s="105">
        <f t="shared" si="0"/>
        <v>0</v>
      </c>
      <c r="D28" s="111"/>
      <c r="E28" s="112"/>
    </row>
    <row r="29" customHeight="1" spans="1:5">
      <c r="A29" s="109" t="s">
        <v>249</v>
      </c>
      <c r="B29" s="110" t="s">
        <v>250</v>
      </c>
      <c r="C29" s="105">
        <f t="shared" si="0"/>
        <v>0</v>
      </c>
      <c r="D29" s="111"/>
      <c r="E29" s="112"/>
    </row>
    <row r="30" customHeight="1" spans="1:5">
      <c r="A30" s="109" t="s">
        <v>251</v>
      </c>
      <c r="B30" s="110" t="s">
        <v>252</v>
      </c>
      <c r="C30" s="105">
        <f t="shared" si="0"/>
        <v>0</v>
      </c>
      <c r="D30" s="111"/>
      <c r="E30" s="112"/>
    </row>
    <row r="31" customHeight="1" spans="1:5">
      <c r="A31" s="109" t="s">
        <v>253</v>
      </c>
      <c r="B31" s="110" t="s">
        <v>254</v>
      </c>
      <c r="C31" s="105">
        <f t="shared" si="0"/>
        <v>0</v>
      </c>
      <c r="D31" s="111"/>
      <c r="E31" s="112"/>
    </row>
    <row r="32" customHeight="1" spans="1:5">
      <c r="A32" s="108" t="s">
        <v>255</v>
      </c>
      <c r="B32" s="104" t="s">
        <v>256</v>
      </c>
      <c r="C32" s="105"/>
      <c r="D32" s="106"/>
      <c r="E32" s="107"/>
    </row>
    <row r="33" customHeight="1" spans="1:5">
      <c r="A33" s="109" t="s">
        <v>257</v>
      </c>
      <c r="B33" s="110" t="s">
        <v>258</v>
      </c>
      <c r="C33" s="105">
        <f t="shared" ref="C33:C46" si="1">D33+E33</f>
        <v>0</v>
      </c>
      <c r="D33" s="111"/>
      <c r="E33" s="112"/>
    </row>
    <row r="34" customHeight="1" spans="1:5">
      <c r="A34" s="108" t="s">
        <v>259</v>
      </c>
      <c r="B34" s="104" t="s">
        <v>260</v>
      </c>
      <c r="C34" s="105">
        <f t="shared" si="1"/>
        <v>0</v>
      </c>
      <c r="D34" s="106"/>
      <c r="E34" s="107"/>
    </row>
    <row r="35" customHeight="1" spans="1:5">
      <c r="A35" s="109" t="s">
        <v>261</v>
      </c>
      <c r="B35" s="110" t="s">
        <v>262</v>
      </c>
      <c r="C35" s="105">
        <f t="shared" si="1"/>
        <v>0</v>
      </c>
      <c r="D35" s="111"/>
      <c r="E35" s="112"/>
    </row>
    <row r="36" customHeight="1" spans="1:5">
      <c r="A36" s="108" t="s">
        <v>263</v>
      </c>
      <c r="B36" s="104" t="s">
        <v>264</v>
      </c>
      <c r="C36" s="105">
        <f t="shared" si="1"/>
        <v>35</v>
      </c>
      <c r="D36" s="106">
        <f>D37+D38+D39</f>
        <v>35</v>
      </c>
      <c r="E36" s="107"/>
    </row>
    <row r="37" customHeight="1" spans="1:5">
      <c r="A37" s="109" t="s">
        <v>265</v>
      </c>
      <c r="B37" s="110" t="s">
        <v>266</v>
      </c>
      <c r="C37" s="105">
        <f t="shared" si="1"/>
        <v>0</v>
      </c>
      <c r="D37" s="111"/>
      <c r="E37" s="112"/>
    </row>
    <row r="38" customHeight="1" spans="1:5">
      <c r="A38" s="109" t="s">
        <v>267</v>
      </c>
      <c r="B38" s="110" t="s">
        <v>268</v>
      </c>
      <c r="C38" s="105">
        <f t="shared" si="1"/>
        <v>35</v>
      </c>
      <c r="D38" s="111">
        <v>35</v>
      </c>
      <c r="E38" s="112"/>
    </row>
    <row r="39" customHeight="1" spans="1:5">
      <c r="A39" s="109" t="s">
        <v>269</v>
      </c>
      <c r="B39" s="110" t="s">
        <v>270</v>
      </c>
      <c r="C39" s="105">
        <f t="shared" si="1"/>
        <v>0</v>
      </c>
      <c r="D39" s="111"/>
      <c r="E39" s="112"/>
    </row>
    <row r="40" customHeight="1" spans="1:5">
      <c r="A40" s="108" t="s">
        <v>271</v>
      </c>
      <c r="B40" s="104" t="s">
        <v>272</v>
      </c>
      <c r="C40" s="105">
        <f t="shared" si="1"/>
        <v>0</v>
      </c>
      <c r="D40" s="106"/>
      <c r="E40" s="107"/>
    </row>
    <row r="41" customHeight="1" spans="1:5">
      <c r="A41" s="109" t="s">
        <v>273</v>
      </c>
      <c r="B41" s="110" t="s">
        <v>274</v>
      </c>
      <c r="C41" s="105">
        <f t="shared" si="1"/>
        <v>0</v>
      </c>
      <c r="D41" s="111"/>
      <c r="E41" s="112"/>
    </row>
    <row r="42" customHeight="1" spans="1:5">
      <c r="A42" s="108" t="s">
        <v>275</v>
      </c>
      <c r="B42" s="104" t="s">
        <v>276</v>
      </c>
      <c r="C42" s="105">
        <f t="shared" si="1"/>
        <v>0</v>
      </c>
      <c r="D42" s="106"/>
      <c r="E42" s="107"/>
    </row>
    <row r="43" customHeight="1" spans="1:5">
      <c r="A43" s="109" t="s">
        <v>277</v>
      </c>
      <c r="B43" s="110" t="s">
        <v>278</v>
      </c>
      <c r="C43" s="105">
        <f t="shared" si="1"/>
        <v>0</v>
      </c>
      <c r="D43" s="111"/>
      <c r="E43" s="112"/>
    </row>
    <row r="44" customHeight="1" spans="1:5">
      <c r="A44" s="108">
        <v>221</v>
      </c>
      <c r="B44" s="104" t="s">
        <v>279</v>
      </c>
      <c r="C44" s="105">
        <f t="shared" si="1"/>
        <v>0</v>
      </c>
      <c r="D44" s="106"/>
      <c r="E44" s="107"/>
    </row>
    <row r="45" customHeight="1" spans="1:5">
      <c r="A45" s="108" t="s">
        <v>280</v>
      </c>
      <c r="B45" s="104" t="s">
        <v>281</v>
      </c>
      <c r="C45" s="105">
        <f t="shared" si="1"/>
        <v>0</v>
      </c>
      <c r="D45" s="106"/>
      <c r="E45" s="107"/>
    </row>
    <row r="46" customHeight="1" spans="1:5">
      <c r="A46" s="109" t="s">
        <v>282</v>
      </c>
      <c r="B46" s="110" t="s">
        <v>283</v>
      </c>
      <c r="C46" s="105">
        <f t="shared" si="1"/>
        <v>0</v>
      </c>
      <c r="D46" s="111"/>
      <c r="E46" s="11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I46" sqref="I46"/>
    </sheetView>
  </sheetViews>
  <sheetFormatPr defaultColWidth="9" defaultRowHeight="12.75" customHeight="1" outlineLevelCol="6"/>
  <cols>
    <col min="1" max="1" width="13.3333333333333" style="46" customWidth="1"/>
    <col min="2" max="2" width="29.552380952381" style="46" customWidth="1"/>
    <col min="3" max="5" width="17.2952380952381" style="46" customWidth="1"/>
    <col min="6" max="7" width="6.85714285714286" style="46" customWidth="1"/>
  </cols>
  <sheetData>
    <row r="1" ht="24.75" customHeight="1" spans="1:2">
      <c r="A1" s="60" t="s">
        <v>27</v>
      </c>
      <c r="B1" s="61"/>
    </row>
    <row r="2" ht="24.75" customHeight="1" spans="1:5">
      <c r="A2" s="87" t="s">
        <v>284</v>
      </c>
      <c r="B2" s="87"/>
      <c r="C2" s="87"/>
      <c r="D2" s="87"/>
      <c r="E2" s="87"/>
    </row>
    <row r="3" ht="24.75" customHeight="1" spans="5:5">
      <c r="E3" s="49" t="s">
        <v>29</v>
      </c>
    </row>
    <row r="4" ht="24.75" customHeight="1" spans="1:5">
      <c r="A4" s="62" t="s">
        <v>285</v>
      </c>
      <c r="B4" s="63"/>
      <c r="C4" s="62" t="s">
        <v>286</v>
      </c>
      <c r="D4" s="63"/>
      <c r="E4" s="64"/>
    </row>
    <row r="5" ht="24.75" customHeight="1" spans="1:5">
      <c r="A5" s="88" t="s">
        <v>206</v>
      </c>
      <c r="B5" s="63" t="s">
        <v>207</v>
      </c>
      <c r="C5" s="89" t="s">
        <v>107</v>
      </c>
      <c r="D5" s="90" t="s">
        <v>287</v>
      </c>
      <c r="E5" s="91" t="s">
        <v>288</v>
      </c>
    </row>
    <row r="6" ht="24.75" customHeight="1" spans="1:5">
      <c r="A6" s="88" t="s">
        <v>106</v>
      </c>
      <c r="B6" s="63" t="s">
        <v>106</v>
      </c>
      <c r="C6" s="62">
        <v>1</v>
      </c>
      <c r="D6" s="63">
        <v>2</v>
      </c>
      <c r="E6" s="64">
        <v>3</v>
      </c>
    </row>
    <row r="7" s="45" customFormat="1" ht="25.5" customHeight="1" spans="1:7">
      <c r="A7" s="92"/>
      <c r="B7" s="66" t="s">
        <v>107</v>
      </c>
      <c r="C7" s="93">
        <f>D7+E7</f>
        <v>773</v>
      </c>
      <c r="D7" s="93">
        <f>SUM(D8,D19,D46)</f>
        <v>773</v>
      </c>
      <c r="E7" s="94">
        <f>SUM(E8,E19,E46)</f>
        <v>0</v>
      </c>
      <c r="F7" s="56"/>
      <c r="G7" s="56"/>
    </row>
    <row r="8" ht="25.5" customHeight="1" spans="1:5">
      <c r="A8" s="92" t="s">
        <v>289</v>
      </c>
      <c r="B8" s="66" t="s">
        <v>290</v>
      </c>
      <c r="C8" s="93">
        <f t="shared" ref="C8:C56" si="0">D8+E8</f>
        <v>738</v>
      </c>
      <c r="D8" s="93">
        <f t="shared" ref="D8:E8" si="1">SUM(D9:D18)</f>
        <v>738</v>
      </c>
      <c r="E8" s="94">
        <f t="shared" si="1"/>
        <v>0</v>
      </c>
    </row>
    <row r="9" ht="25.5" customHeight="1" spans="1:5">
      <c r="A9" s="95" t="s">
        <v>291</v>
      </c>
      <c r="B9" s="70" t="s">
        <v>292</v>
      </c>
      <c r="C9" s="93">
        <v>738</v>
      </c>
      <c r="D9" s="96">
        <v>738</v>
      </c>
      <c r="E9" s="97"/>
    </row>
    <row r="10" ht="25.5" customHeight="1" spans="1:5">
      <c r="A10" s="95" t="s">
        <v>293</v>
      </c>
      <c r="B10" s="70" t="s">
        <v>294</v>
      </c>
      <c r="C10" s="93">
        <f t="shared" si="0"/>
        <v>0</v>
      </c>
      <c r="D10" s="96"/>
      <c r="E10" s="97"/>
    </row>
    <row r="11" ht="25.5" customHeight="1" spans="1:5">
      <c r="A11" s="95" t="s">
        <v>295</v>
      </c>
      <c r="B11" s="70" t="s">
        <v>296</v>
      </c>
      <c r="C11" s="93">
        <f t="shared" si="0"/>
        <v>0</v>
      </c>
      <c r="D11" s="96"/>
      <c r="E11" s="97"/>
    </row>
    <row r="12" ht="25.5" customHeight="1" spans="1:5">
      <c r="A12" s="95" t="s">
        <v>297</v>
      </c>
      <c r="B12" s="70" t="s">
        <v>298</v>
      </c>
      <c r="C12" s="93">
        <f t="shared" si="0"/>
        <v>0</v>
      </c>
      <c r="D12" s="96"/>
      <c r="E12" s="97"/>
    </row>
    <row r="13" ht="25.5" customHeight="1" spans="1:5">
      <c r="A13" s="95" t="s">
        <v>299</v>
      </c>
      <c r="B13" s="70" t="s">
        <v>300</v>
      </c>
      <c r="C13" s="93">
        <f t="shared" si="0"/>
        <v>0</v>
      </c>
      <c r="D13" s="96"/>
      <c r="E13" s="97"/>
    </row>
    <row r="14" ht="25.5" customHeight="1" spans="1:5">
      <c r="A14" s="95" t="s">
        <v>301</v>
      </c>
      <c r="B14" s="70" t="s">
        <v>302</v>
      </c>
      <c r="C14" s="93">
        <f t="shared" si="0"/>
        <v>0</v>
      </c>
      <c r="D14" s="96"/>
      <c r="E14" s="97"/>
    </row>
    <row r="15" ht="25.5" customHeight="1" spans="1:5">
      <c r="A15" s="95" t="s">
        <v>303</v>
      </c>
      <c r="B15" s="70" t="s">
        <v>304</v>
      </c>
      <c r="C15" s="93">
        <f t="shared" si="0"/>
        <v>0</v>
      </c>
      <c r="D15" s="96"/>
      <c r="E15" s="97"/>
    </row>
    <row r="16" ht="25.5" customHeight="1" spans="1:5">
      <c r="A16" s="95" t="s">
        <v>305</v>
      </c>
      <c r="B16" s="70" t="s">
        <v>306</v>
      </c>
      <c r="C16" s="93">
        <f t="shared" si="0"/>
        <v>0</v>
      </c>
      <c r="D16" s="96"/>
      <c r="E16" s="97"/>
    </row>
    <row r="17" ht="25.5" customHeight="1" spans="1:5">
      <c r="A17" s="95" t="s">
        <v>307</v>
      </c>
      <c r="B17" s="70" t="s">
        <v>308</v>
      </c>
      <c r="C17" s="93">
        <f t="shared" si="0"/>
        <v>0</v>
      </c>
      <c r="D17" s="96"/>
      <c r="E17" s="97"/>
    </row>
    <row r="18" ht="25.5" customHeight="1" spans="1:5">
      <c r="A18" s="95" t="s">
        <v>309</v>
      </c>
      <c r="B18" s="70" t="s">
        <v>310</v>
      </c>
      <c r="C18" s="93">
        <f t="shared" si="0"/>
        <v>0</v>
      </c>
      <c r="D18" s="96"/>
      <c r="E18" s="97"/>
    </row>
    <row r="19" ht="25.5" customHeight="1" spans="1:5">
      <c r="A19" s="92" t="s">
        <v>311</v>
      </c>
      <c r="B19" s="66" t="s">
        <v>312</v>
      </c>
      <c r="C19" s="93">
        <f t="shared" si="0"/>
        <v>0</v>
      </c>
      <c r="D19" s="93">
        <f t="shared" ref="D19:E19" si="2">SUM(D20:D45)</f>
        <v>0</v>
      </c>
      <c r="E19" s="94">
        <f t="shared" si="2"/>
        <v>0</v>
      </c>
    </row>
    <row r="20" ht="25.5" customHeight="1" spans="1:5">
      <c r="A20" s="95" t="s">
        <v>313</v>
      </c>
      <c r="B20" s="70" t="s">
        <v>314</v>
      </c>
      <c r="C20" s="93">
        <f t="shared" si="0"/>
        <v>0</v>
      </c>
      <c r="D20" s="96"/>
      <c r="E20" s="97"/>
    </row>
    <row r="21" ht="25.5" customHeight="1" spans="1:5">
      <c r="A21" s="95" t="s">
        <v>315</v>
      </c>
      <c r="B21" s="70" t="s">
        <v>316</v>
      </c>
      <c r="C21" s="93"/>
      <c r="D21" s="96"/>
      <c r="E21" s="97"/>
    </row>
    <row r="22" ht="25.5" customHeight="1" spans="1:5">
      <c r="A22" s="95" t="s">
        <v>317</v>
      </c>
      <c r="B22" s="70" t="s">
        <v>318</v>
      </c>
      <c r="C22" s="93"/>
      <c r="D22" s="96"/>
      <c r="E22" s="97"/>
    </row>
    <row r="23" ht="25.5" customHeight="1" spans="1:5">
      <c r="A23" s="95" t="s">
        <v>319</v>
      </c>
      <c r="B23" s="70" t="s">
        <v>320</v>
      </c>
      <c r="C23" s="93"/>
      <c r="D23" s="96"/>
      <c r="E23" s="97"/>
    </row>
    <row r="24" ht="25.5" customHeight="1" spans="1:5">
      <c r="A24" s="95" t="s">
        <v>321</v>
      </c>
      <c r="B24" s="70" t="s">
        <v>322</v>
      </c>
      <c r="C24" s="93">
        <f t="shared" si="0"/>
        <v>0</v>
      </c>
      <c r="D24" s="96"/>
      <c r="E24" s="97"/>
    </row>
    <row r="25" ht="25.5" customHeight="1" spans="1:5">
      <c r="A25" s="95" t="s">
        <v>323</v>
      </c>
      <c r="B25" s="70" t="s">
        <v>324</v>
      </c>
      <c r="C25" s="93">
        <f t="shared" si="0"/>
        <v>0</v>
      </c>
      <c r="D25" s="96"/>
      <c r="E25" s="97"/>
    </row>
    <row r="26" ht="25.5" customHeight="1" spans="1:5">
      <c r="A26" s="95" t="s">
        <v>325</v>
      </c>
      <c r="B26" s="70" t="s">
        <v>326</v>
      </c>
      <c r="C26" s="93">
        <f t="shared" si="0"/>
        <v>0</v>
      </c>
      <c r="D26" s="96"/>
      <c r="E26" s="97"/>
    </row>
    <row r="27" ht="25.5" customHeight="1" spans="1:5">
      <c r="A27" s="95" t="s">
        <v>327</v>
      </c>
      <c r="B27" s="70" t="s">
        <v>328</v>
      </c>
      <c r="C27" s="93">
        <f t="shared" si="0"/>
        <v>0</v>
      </c>
      <c r="D27" s="96"/>
      <c r="E27" s="97"/>
    </row>
    <row r="28" ht="25.5" customHeight="1" spans="1:5">
      <c r="A28" s="95" t="s">
        <v>329</v>
      </c>
      <c r="B28" s="70" t="s">
        <v>330</v>
      </c>
      <c r="C28" s="93"/>
      <c r="D28" s="96"/>
      <c r="E28" s="97"/>
    </row>
    <row r="29" ht="25.5" customHeight="1" spans="1:5">
      <c r="A29" s="95" t="s">
        <v>331</v>
      </c>
      <c r="B29" s="70" t="s">
        <v>332</v>
      </c>
      <c r="C29" s="93">
        <f t="shared" si="0"/>
        <v>0</v>
      </c>
      <c r="D29" s="96"/>
      <c r="E29" s="97"/>
    </row>
    <row r="30" ht="25.5" customHeight="1" spans="1:5">
      <c r="A30" s="95" t="s">
        <v>333</v>
      </c>
      <c r="B30" s="70" t="s">
        <v>334</v>
      </c>
      <c r="C30" s="93">
        <f t="shared" si="0"/>
        <v>0</v>
      </c>
      <c r="D30" s="96"/>
      <c r="E30" s="97"/>
    </row>
    <row r="31" ht="25.5" customHeight="1" spans="1:5">
      <c r="A31" s="95" t="s">
        <v>335</v>
      </c>
      <c r="B31" s="70" t="s">
        <v>336</v>
      </c>
      <c r="C31" s="93"/>
      <c r="D31" s="96"/>
      <c r="E31" s="97"/>
    </row>
    <row r="32" ht="25.5" customHeight="1" spans="1:5">
      <c r="A32" s="95" t="s">
        <v>337</v>
      </c>
      <c r="B32" s="70" t="s">
        <v>338</v>
      </c>
      <c r="C32" s="93">
        <f t="shared" si="0"/>
        <v>0</v>
      </c>
      <c r="D32" s="96"/>
      <c r="E32" s="97"/>
    </row>
    <row r="33" ht="25.5" customHeight="1" spans="1:5">
      <c r="A33" s="95" t="s">
        <v>339</v>
      </c>
      <c r="B33" s="70" t="s">
        <v>340</v>
      </c>
      <c r="C33" s="93">
        <f t="shared" si="0"/>
        <v>0</v>
      </c>
      <c r="D33" s="96"/>
      <c r="E33" s="97"/>
    </row>
    <row r="34" ht="25.5" customHeight="1" spans="1:5">
      <c r="A34" s="95" t="s">
        <v>341</v>
      </c>
      <c r="B34" s="70" t="s">
        <v>342</v>
      </c>
      <c r="C34" s="93">
        <f t="shared" si="0"/>
        <v>0</v>
      </c>
      <c r="D34" s="96"/>
      <c r="E34" s="97"/>
    </row>
    <row r="35" ht="25.5" customHeight="1" spans="1:5">
      <c r="A35" s="95" t="s">
        <v>343</v>
      </c>
      <c r="B35" s="70" t="s">
        <v>344</v>
      </c>
      <c r="C35" s="93"/>
      <c r="D35" s="96"/>
      <c r="E35" s="97"/>
    </row>
    <row r="36" ht="25.5" customHeight="1" spans="1:5">
      <c r="A36" s="95" t="s">
        <v>345</v>
      </c>
      <c r="B36" s="70" t="s">
        <v>346</v>
      </c>
      <c r="C36" s="93"/>
      <c r="D36" s="96"/>
      <c r="E36" s="97"/>
    </row>
    <row r="37" ht="25.5" customHeight="1" spans="1:5">
      <c r="A37" s="95" t="s">
        <v>347</v>
      </c>
      <c r="B37" s="70" t="s">
        <v>348</v>
      </c>
      <c r="C37" s="93"/>
      <c r="D37" s="96"/>
      <c r="E37" s="97"/>
    </row>
    <row r="38" ht="25.5" customHeight="1" spans="1:5">
      <c r="A38" s="95" t="s">
        <v>349</v>
      </c>
      <c r="B38" s="70" t="s">
        <v>350</v>
      </c>
      <c r="C38" s="93"/>
      <c r="D38" s="96"/>
      <c r="E38" s="97"/>
    </row>
    <row r="39" ht="25.5" customHeight="1" spans="1:5">
      <c r="A39" s="95" t="s">
        <v>351</v>
      </c>
      <c r="B39" s="70" t="s">
        <v>352</v>
      </c>
      <c r="C39" s="93"/>
      <c r="D39" s="96"/>
      <c r="E39" s="97"/>
    </row>
    <row r="40" ht="25.5" customHeight="1" spans="1:5">
      <c r="A40" s="95" t="s">
        <v>353</v>
      </c>
      <c r="B40" s="70" t="s">
        <v>354</v>
      </c>
      <c r="C40" s="93">
        <f t="shared" si="0"/>
        <v>0</v>
      </c>
      <c r="D40" s="96"/>
      <c r="E40" s="97"/>
    </row>
    <row r="41" ht="25.5" customHeight="1" spans="1:5">
      <c r="A41" s="95" t="s">
        <v>355</v>
      </c>
      <c r="B41" s="70" t="s">
        <v>356</v>
      </c>
      <c r="C41" s="93">
        <f t="shared" si="0"/>
        <v>0</v>
      </c>
      <c r="D41" s="96"/>
      <c r="E41" s="97"/>
    </row>
    <row r="42" ht="25.5" customHeight="1" spans="1:5">
      <c r="A42" s="95" t="s">
        <v>357</v>
      </c>
      <c r="B42" s="70" t="s">
        <v>358</v>
      </c>
      <c r="C42" s="93">
        <f t="shared" si="0"/>
        <v>0</v>
      </c>
      <c r="D42" s="96"/>
      <c r="E42" s="97"/>
    </row>
    <row r="43" ht="25.5" customHeight="1" spans="1:5">
      <c r="A43" s="95" t="s">
        <v>359</v>
      </c>
      <c r="B43" s="70" t="s">
        <v>360</v>
      </c>
      <c r="C43" s="93">
        <f t="shared" si="0"/>
        <v>0</v>
      </c>
      <c r="D43" s="96"/>
      <c r="E43" s="97"/>
    </row>
    <row r="44" ht="25.5" customHeight="1" spans="1:5">
      <c r="A44" s="95" t="s">
        <v>361</v>
      </c>
      <c r="B44" s="70" t="s">
        <v>362</v>
      </c>
      <c r="C44" s="93"/>
      <c r="D44" s="96"/>
      <c r="E44" s="97"/>
    </row>
    <row r="45" ht="25.5" customHeight="1" spans="1:5">
      <c r="A45" s="95" t="s">
        <v>363</v>
      </c>
      <c r="B45" s="70" t="s">
        <v>364</v>
      </c>
      <c r="C45" s="93">
        <f t="shared" si="0"/>
        <v>0</v>
      </c>
      <c r="D45" s="96"/>
      <c r="E45" s="97"/>
    </row>
    <row r="46" ht="25.5" customHeight="1" spans="1:5">
      <c r="A46" s="92" t="s">
        <v>365</v>
      </c>
      <c r="B46" s="66" t="s">
        <v>366</v>
      </c>
      <c r="C46" s="93">
        <f t="shared" si="0"/>
        <v>35</v>
      </c>
      <c r="D46" s="93">
        <f t="shared" ref="D46:E46" si="3">SUM(D47:D56)</f>
        <v>35</v>
      </c>
      <c r="E46" s="94">
        <f t="shared" si="3"/>
        <v>0</v>
      </c>
    </row>
    <row r="47" ht="25.5" customHeight="1" spans="1:5">
      <c r="A47" s="95" t="s">
        <v>367</v>
      </c>
      <c r="B47" s="70" t="s">
        <v>368</v>
      </c>
      <c r="C47" s="93">
        <f t="shared" si="0"/>
        <v>0</v>
      </c>
      <c r="D47" s="96"/>
      <c r="E47" s="97"/>
    </row>
    <row r="48" ht="25.5" customHeight="1" spans="1:5">
      <c r="A48" s="95" t="s">
        <v>369</v>
      </c>
      <c r="B48" s="70" t="s">
        <v>370</v>
      </c>
      <c r="C48" s="93">
        <f t="shared" si="0"/>
        <v>0</v>
      </c>
      <c r="D48" s="96"/>
      <c r="E48" s="97"/>
    </row>
    <row r="49" ht="25.5" customHeight="1" spans="1:5">
      <c r="A49" s="95" t="s">
        <v>371</v>
      </c>
      <c r="B49" s="70" t="s">
        <v>372</v>
      </c>
      <c r="C49" s="93">
        <f t="shared" si="0"/>
        <v>0</v>
      </c>
      <c r="D49" s="96"/>
      <c r="E49" s="97"/>
    </row>
    <row r="50" ht="25.5" customHeight="1" spans="1:5">
      <c r="A50" s="95" t="s">
        <v>373</v>
      </c>
      <c r="B50" s="70" t="s">
        <v>374</v>
      </c>
      <c r="C50" s="93">
        <f t="shared" si="0"/>
        <v>0</v>
      </c>
      <c r="D50" s="96"/>
      <c r="E50" s="97"/>
    </row>
    <row r="51" ht="25.5" customHeight="1" spans="1:5">
      <c r="A51" s="95" t="s">
        <v>375</v>
      </c>
      <c r="B51" s="70" t="s">
        <v>376</v>
      </c>
      <c r="C51" s="93"/>
      <c r="D51" s="96"/>
      <c r="E51" s="97"/>
    </row>
    <row r="52" ht="25.5" customHeight="1" spans="1:5">
      <c r="A52" s="95" t="s">
        <v>377</v>
      </c>
      <c r="B52" s="70" t="s">
        <v>378</v>
      </c>
      <c r="C52" s="93">
        <v>35</v>
      </c>
      <c r="D52" s="96">
        <v>35</v>
      </c>
      <c r="E52" s="97"/>
    </row>
    <row r="53" ht="25.5" customHeight="1" spans="1:5">
      <c r="A53" s="95" t="s">
        <v>379</v>
      </c>
      <c r="B53" s="70" t="s">
        <v>380</v>
      </c>
      <c r="C53" s="93"/>
      <c r="D53" s="96"/>
      <c r="E53" s="97"/>
    </row>
    <row r="54" ht="25.5" customHeight="1" spans="1:5">
      <c r="A54" s="95" t="s">
        <v>381</v>
      </c>
      <c r="B54" s="70" t="s">
        <v>382</v>
      </c>
      <c r="C54" s="93"/>
      <c r="D54" s="96"/>
      <c r="E54" s="97"/>
    </row>
    <row r="55" ht="25.5" customHeight="1" spans="1:5">
      <c r="A55" s="95" t="s">
        <v>383</v>
      </c>
      <c r="B55" s="70" t="s">
        <v>384</v>
      </c>
      <c r="C55" s="93"/>
      <c r="D55" s="96"/>
      <c r="E55" s="97"/>
    </row>
    <row r="56" ht="25.5" customHeight="1" spans="1:5">
      <c r="A56" s="95" t="s">
        <v>385</v>
      </c>
      <c r="B56" s="70" t="s">
        <v>386</v>
      </c>
      <c r="C56" s="93">
        <f t="shared" si="0"/>
        <v>0</v>
      </c>
      <c r="D56" s="96"/>
      <c r="E56" s="97"/>
    </row>
    <row r="58" ht="19.5" customHeight="1" spans="1:5">
      <c r="A58" s="98" t="s">
        <v>387</v>
      </c>
      <c r="B58"/>
      <c r="C58"/>
      <c r="D58"/>
      <c r="E58"/>
    </row>
    <row r="60" customHeight="1" spans="1:7">
      <c r="A60"/>
      <c r="B60"/>
      <c r="C60"/>
      <c r="D60"/>
      <c r="E60"/>
      <c r="F60" s="99"/>
      <c r="G60"/>
    </row>
    <row r="61" customHeight="1" spans="1:7">
      <c r="A61"/>
      <c r="B61"/>
      <c r="C61"/>
      <c r="D61"/>
      <c r="E61"/>
      <c r="F61" s="99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  <rangeList sheetStid="34" master=""/>
  <rangeList sheetStid="35" master=""/>
  <rangeList sheetStid="36" master=""/>
  <rangeList sheetStid="37" master=""/>
  <rangeList sheetStid="38" master=""/>
  <rangeList sheetStid="3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11基本工资（床位补贴）</vt:lpstr>
      <vt:lpstr>11重点学科专项经费</vt:lpstr>
      <vt:lpstr>11离休干部医药费</vt:lpstr>
      <vt:lpstr>11药品零差率补助县级配套</vt:lpstr>
      <vt:lpstr>11感染科急救中心补助</vt:lpstr>
      <vt:lpstr>11集中釆血点运转经费</vt:lpstr>
      <vt:lpstr>11新冠肺炎定点救治医院运行补助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  MR</cp:lastModifiedBy>
  <dcterms:created xsi:type="dcterms:W3CDTF">2018-01-17T04:55:00Z</dcterms:created>
  <cp:lastPrinted>2018-02-27T09:20:00Z</cp:lastPrinted>
  <dcterms:modified xsi:type="dcterms:W3CDTF">2023-03-03T04:05:39Z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