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农产品质量安全专项" sheetId="34" r:id="rId13"/>
    <sheet name="农产品质量安全监管" sheetId="35" r:id="rId14"/>
    <sheet name="农产品质量安全县创建" sheetId="36" r:id="rId15"/>
    <sheet name="检测室“双认证”" sheetId="37" r:id="rId16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<sst xmlns="http://schemas.openxmlformats.org/spreadsheetml/2006/main" count="625" uniqueCount="414">
  <si>
    <t>单位名称：高台县农产品质量监测检验中心</t>
  </si>
  <si>
    <t>部门预算公开表</t>
  </si>
  <si>
    <t>编制日期： 2023 年  2 月  28 日</t>
  </si>
  <si>
    <t>部门领导：许维龙</t>
  </si>
  <si>
    <t>财务负责人：许维龙</t>
  </si>
  <si>
    <t xml:space="preserve">    制表人：王丽琴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</si>
  <si>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</si>
  <si>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</si>
  <si>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</si>
  <si>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</si>
  <si>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</si>
  <si>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</si>
  <si>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</si>
  <si>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</si>
  <si>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</si>
  <si>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</si>
  <si>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</si>
  <si>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</si>
  <si>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</si>
  <si>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</si>
  <si>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</si>
  <si>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</si>
  <si>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</si>
  <si>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</si>
  <si>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</si>
  <si>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</si>
  <si>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</si>
  <si>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</si>
  <si>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</si>
  <si>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</si>
  <si>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</si>
  <si>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</si>
  <si>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</si>
  <si>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</si>
  <si>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</si>
  <si>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</si>
  <si>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</si>
  <si>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</si>
  <si>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</si>
  <si>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</si>
  <si>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</si>
  <si>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</si>
  <si>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</si>
  <si>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</si>
  <si>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</si>
  <si>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</si>
  <si>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</si>
  <si>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</si>
  <si>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</si>
  <si>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</si>
  <si>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</si>
  <si>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</si>
  <si>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</si>
  <si>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</si>
  <si>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</si>
  <si>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</si>
  <si>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</si>
  <si>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</si>
  <si>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</si>
  <si>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</si>
  <si>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</si>
  <si>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</si>
  <si>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</si>
  <si>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</si>
  <si>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</si>
  <si>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</si>
  <si>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</si>
  <si>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</si>
  <si>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</si>
  <si>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</si>
  <si>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</si>
  <si>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</si>
  <si>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</si>
  <si>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</si>
  <si>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</si>
  <si>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按决算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</si>
  <si>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</si>
  <si>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</si>
  <si>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</si>
  <si>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</si>
  <si>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</si>
  <si>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</si>
  <si>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</si>
  <si>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</si>
  <si>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</si>
  <si>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</si>
  <si>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</si>
  <si>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</si>
  <si>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</si>
  <si>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</si>
  <si>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</si>
  <si>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</si>
  <si>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</si>
  <si>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</si>
  <si>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</si>
  <si>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</si>
  <si>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</si>
  <si>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</si>
  <si>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</si>
  <si>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</si>
  <si>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</si>
  <si>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</si>
  <si>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</si>
  <si>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</si>
  <si>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</si>
  <si>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</si>
  <si>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</si>
  <si>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</si>
  <si>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</si>
  <si>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213农林水支出</t>
  </si>
  <si>
    <t xml:space="preserve">   21301农业</t>
  </si>
  <si>
    <t xml:space="preserve">     2130104事业运行</t>
  </si>
  <si>
    <t xml:space="preserve">     2130109农产品质量安全</t>
  </si>
  <si>
    <t>208社会保障和就业支出</t>
  </si>
  <si>
    <t>208机关事业单位基本养老保险缴费支出</t>
  </si>
  <si>
    <t>2089999 财政对失业保险基金的补助</t>
  </si>
  <si>
    <t>2089999 财政对工伤保险基金的补助</t>
  </si>
  <si>
    <t>221住房保障支出</t>
  </si>
  <si>
    <t xml:space="preserve">       2210201住房公积金</t>
  </si>
  <si>
    <t>210行政事业单位医疗</t>
  </si>
  <si>
    <t xml:space="preserve">        2101102事业单位医疗</t>
  </si>
  <si>
    <t xml:space="preserve">        2101103公务员医疗补助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</si>
  <si>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</si>
  <si>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</si>
  <si>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</si>
  <si>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</si>
  <si>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</si>
  <si>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</si>
  <si>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</si>
  <si>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</si>
  <si>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</si>
  <si>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</si>
  <si>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</si>
  <si>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</si>
  <si>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</si>
  <si>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</si>
  <si>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</si>
  <si>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</si>
  <si>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</si>
  <si>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</si>
  <si>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</si>
  <si>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</si>
  <si>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</si>
  <si>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</si>
  <si>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</si>
  <si>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</si>
  <si>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</si>
  <si>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</si>
  <si>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</si>
  <si>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</si>
  <si>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</si>
  <si>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</si>
  <si>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</si>
  <si>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</si>
  <si>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</si>
  <si>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</si>
  <si>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</si>
  <si>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</si>
  <si>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</si>
  <si>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</si>
  <si>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</si>
  <si>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</si>
  <si>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</si>
  <si>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</si>
  <si>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</si>
  <si>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高台县农产品质量监测检验中心</t>
  </si>
  <si>
    <t>一般公共预算支出情况表</t>
  </si>
  <si>
    <t>科目编码</t>
  </si>
  <si>
    <t>科目名称</t>
  </si>
  <si>
    <t>213</t>
  </si>
  <si>
    <t>农林水支出</t>
  </si>
  <si>
    <r>
      <rPr>
        <b/>
        <sz val="9"/>
        <color rgb="FF000000"/>
        <rFont val="宋体"/>
        <charset val="134"/>
      </rPr>
      <t xml:space="preserve">   </t>
    </r>
    <r>
      <rPr>
        <b/>
        <sz val="9"/>
        <color rgb="FF000000"/>
        <rFont val="宋体"/>
        <charset val="134"/>
      </rPr>
      <t>21301</t>
    </r>
  </si>
  <si>
    <r>
      <rPr>
        <b/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农业</t>
    </r>
  </si>
  <si>
    <r>
      <rPr>
        <sz val="9"/>
        <color rgb="FF000000"/>
        <rFont val="宋体"/>
        <charset val="134"/>
      </rPr>
      <t xml:space="preserve">     </t>
    </r>
    <r>
      <rPr>
        <sz val="9"/>
        <color rgb="FF000000"/>
        <rFont val="宋体"/>
        <charset val="134"/>
      </rPr>
      <t>2130104</t>
    </r>
  </si>
  <si>
    <r>
      <rPr>
        <b/>
        <sz val="9"/>
        <color rgb="FF000000"/>
        <rFont val="宋体"/>
        <charset val="134"/>
      </rPr>
      <t xml:space="preserve">    </t>
    </r>
    <r>
      <rPr>
        <b/>
        <sz val="9"/>
        <color rgb="FF000000"/>
        <rFont val="宋体"/>
        <charset val="134"/>
      </rPr>
      <t>事业运行</t>
    </r>
  </si>
  <si>
    <r>
      <rPr>
        <sz val="9"/>
        <color rgb="FF000000"/>
        <rFont val="宋体"/>
        <charset val="134"/>
      </rPr>
      <t xml:space="preserve">     </t>
    </r>
    <r>
      <rPr>
        <sz val="9"/>
        <color rgb="FF000000"/>
        <rFont val="宋体"/>
        <charset val="134"/>
      </rPr>
      <t>2130109</t>
    </r>
  </si>
  <si>
    <t xml:space="preserve">    农产品质量安全</t>
  </si>
  <si>
    <t>208</t>
  </si>
  <si>
    <t>社会保障和就业支出</t>
  </si>
  <si>
    <r>
      <rPr>
        <sz val="9"/>
        <color rgb="FF000000"/>
        <rFont val="宋体"/>
        <charset val="134"/>
      </rPr>
      <t xml:space="preserve">     </t>
    </r>
    <r>
      <rPr>
        <sz val="9"/>
        <color rgb="FF000000"/>
        <rFont val="宋体"/>
        <charset val="134"/>
      </rPr>
      <t>2080505</t>
    </r>
  </si>
  <si>
    <r>
      <rPr>
        <b/>
        <sz val="9"/>
        <color rgb="FF000000"/>
        <rFont val="宋体"/>
        <charset val="134"/>
      </rPr>
      <t xml:space="preserve">    </t>
    </r>
    <r>
      <rPr>
        <b/>
        <sz val="9"/>
        <color rgb="FF000000"/>
        <rFont val="宋体"/>
        <charset val="134"/>
      </rPr>
      <t>机关事业单位基本养老保险缴费支出</t>
    </r>
  </si>
  <si>
    <t>财政对其他社会保险基金的补助</t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</si>
  <si>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财政对失业保险基金的补助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</si>
  <si>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财政对工伤保险基金的补助</t>
    </r>
  </si>
  <si>
    <t>221</t>
  </si>
  <si>
    <t>住房保障支出</t>
  </si>
  <si>
    <r>
      <rPr>
        <sz val="9"/>
        <color rgb="FF000000"/>
        <rFont val="宋体"/>
        <charset val="134"/>
      </rPr>
      <t xml:space="preserve">       </t>
    </r>
    <r>
      <rPr>
        <sz val="9"/>
        <color rgb="FF000000"/>
        <rFont val="宋体"/>
        <charset val="134"/>
      </rPr>
      <t>2210201</t>
    </r>
  </si>
  <si>
    <t xml:space="preserve">   住房公积金</t>
  </si>
  <si>
    <t>行政事业单位医疗</t>
  </si>
  <si>
    <r>
      <rPr>
        <sz val="9"/>
        <color rgb="FF000000"/>
        <rFont val="宋体"/>
        <charset val="134"/>
      </rPr>
      <t xml:space="preserve">        </t>
    </r>
    <r>
      <rPr>
        <sz val="9"/>
        <color rgb="FF000000"/>
        <rFont val="宋体"/>
        <charset val="134"/>
      </rPr>
      <t>2101102</t>
    </r>
  </si>
  <si>
    <r>
      <rPr>
        <sz val="9"/>
        <color rgb="FF000000"/>
        <rFont val="宋体"/>
        <charset val="134"/>
      </rPr>
      <t xml:space="preserve">     </t>
    </r>
    <r>
      <rPr>
        <sz val="9"/>
        <color rgb="FF000000"/>
        <rFont val="宋体"/>
        <charset val="134"/>
      </rPr>
      <t>事业单位医疗</t>
    </r>
  </si>
  <si>
    <r>
      <rPr>
        <sz val="9"/>
        <color rgb="FF000000"/>
        <rFont val="宋体"/>
        <charset val="134"/>
      </rPr>
      <t xml:space="preserve">        </t>
    </r>
    <r>
      <rPr>
        <sz val="9"/>
        <color rgb="FF000000"/>
        <rFont val="宋体"/>
        <charset val="134"/>
      </rPr>
      <t>2101103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</si>
  <si>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公务员医疗补助</t>
    </r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</si>
  <si>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</si>
  <si>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</si>
  <si>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</si>
  <si>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</si>
  <si>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</si>
  <si>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</si>
  <si>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</si>
  <si>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</si>
  <si>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</si>
  <si>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</si>
  <si>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</si>
  <si>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</si>
  <si>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</si>
  <si>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</si>
  <si>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</si>
  <si>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</si>
  <si>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</si>
  <si>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</si>
  <si>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</si>
  <si>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</si>
  <si>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</si>
  <si>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</si>
  <si>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</si>
  <si>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</si>
  <si>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</si>
  <si>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</si>
  <si>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</si>
  <si>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</si>
  <si>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</si>
  <si>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</si>
  <si>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</si>
  <si>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</si>
  <si>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</si>
  <si>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</si>
  <si>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</si>
  <si>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</si>
  <si>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</si>
  <si>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</si>
  <si>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</si>
  <si>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</si>
  <si>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</si>
  <si>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</si>
  <si>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</si>
  <si>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</si>
  <si>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</si>
  <si>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</si>
  <si>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</si>
  <si>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</si>
  <si>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</si>
  <si>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</si>
  <si>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</si>
  <si>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</si>
  <si>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</si>
  <si>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</si>
  <si>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</si>
  <si>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</si>
  <si>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</si>
  <si>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</si>
  <si>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</si>
  <si>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</si>
  <si>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</si>
  <si>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</si>
  <si>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</si>
  <si>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</si>
  <si>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</si>
  <si>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</si>
  <si>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</si>
  <si>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</si>
  <si>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</si>
  <si>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</si>
  <si>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</si>
  <si>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</si>
  <si>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</si>
  <si>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</si>
  <si>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</si>
  <si>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</si>
  <si>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</si>
  <si>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</si>
  <si>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</si>
  <si>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</si>
  <si>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</si>
  <si>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</si>
  <si>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</si>
  <si>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</si>
  <si>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</si>
  <si>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</si>
  <si>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</si>
  <si>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</si>
  <si>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</si>
  <si>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</si>
  <si>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</si>
  <si>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</si>
  <si>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</si>
  <si>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</si>
  <si>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</si>
  <si>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</si>
  <si>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</si>
  <si>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</si>
  <si>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</si>
  <si>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</si>
  <si>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</si>
  <si>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</si>
  <si>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</si>
  <si>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</si>
  <si>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</si>
  <si>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</si>
  <si>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</si>
  <si>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</si>
  <si>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</si>
  <si>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</si>
  <si>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</si>
  <si>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</si>
  <si>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</si>
  <si>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</si>
  <si>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</si>
  <si>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0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</si>
  <si>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</si>
  <si>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</si>
  <si>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</si>
  <si>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</si>
  <si>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</si>
  <si>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</si>
  <si>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</si>
  <si>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</si>
  <si>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</si>
  <si>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</si>
  <si>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</si>
  <si>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</si>
  <si>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</si>
  <si>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</si>
  <si>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</si>
  <si>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附件4：</t>
  </si>
  <si>
    <t>部门预算绩效目标批复表</t>
  </si>
  <si>
    <t xml:space="preserve">    </t>
  </si>
  <si>
    <t xml:space="preserve">     （2023年度）</t>
  </si>
  <si>
    <t>项目名称</t>
  </si>
  <si>
    <t>2023年农产品质量安全专项经费</t>
  </si>
  <si>
    <t>主管部门</t>
  </si>
  <si>
    <t>高台县农业农村局</t>
  </si>
  <si>
    <t>实施单位</t>
  </si>
  <si>
    <t>高台县农产品质量监测    检验中心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</si>
  <si>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</si>
  <si>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</si>
  <si>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</si>
  <si>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</si>
  <si>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</si>
  <si>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</si>
  <si>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 xml:space="preserve">    积极开展例行监测工作，配合完成国家、省、市级5次例行监测任务。全年开展镇级农产品例行监测4次以上，每次样品不少于100个，确保监测品种和范围对本地主要食用农产品、生产基地和生产、储运环节全覆盖，通过监测确保农产品质量安全、促进农业生产健康、持续发展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</si>
  <si>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</si>
  <si>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</si>
  <si>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</si>
  <si>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</si>
  <si>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</si>
  <si>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</si>
  <si>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</si>
  <si>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农产品质量安全工作完成率</t>
  </si>
  <si>
    <t>质量指标</t>
  </si>
  <si>
    <t>工作完成质量</t>
  </si>
  <si>
    <t>高</t>
  </si>
  <si>
    <t>时效指标</t>
  </si>
  <si>
    <t>工作完成及时性</t>
  </si>
  <si>
    <t>及时</t>
  </si>
  <si>
    <t>成本指标</t>
  </si>
  <si>
    <t>成本控制率</t>
  </si>
  <si>
    <t>≤100%</t>
  </si>
  <si>
    <t>社会效益指标</t>
  </si>
  <si>
    <t>农产品质量安全</t>
  </si>
  <si>
    <t>有效保障</t>
  </si>
  <si>
    <t>生态效益指标</t>
  </si>
  <si>
    <t>减少农药残留污染</t>
  </si>
  <si>
    <t>有效</t>
  </si>
  <si>
    <t>可持续影响力指标</t>
  </si>
  <si>
    <t>促进农业生产健康</t>
  </si>
  <si>
    <t>持续发展</t>
  </si>
  <si>
    <t>满意度指标（10分）</t>
  </si>
  <si>
    <t>社会公众或服务对象满意度</t>
  </si>
  <si>
    <t>社会公众满意度</t>
  </si>
  <si>
    <t>≥90%</t>
  </si>
  <si>
    <t>总分</t>
  </si>
  <si>
    <t>2023年农产品质量安全监管经费</t>
  </si>
  <si>
    <t xml:space="preserve">    全县8个农业镇均设立农业农村综合服务中心，加挂农产品质量检测服务中心，充实兼职农产品质量监管检测人员26人，切实加强对产地环境、生产过程、产品质量的全方位管控。全面落实各镇、部门监测监管责任，健全了县镇村网格化监测监管体系，全面提升了农产品质量安全监管水平。</t>
  </si>
  <si>
    <t>县镇两级全年抽检样品数</t>
  </si>
  <si>
    <t>≧5270</t>
  </si>
  <si>
    <t>乡镇开展“三品一标”专项检查次数</t>
  </si>
  <si>
    <t>≧2次</t>
  </si>
  <si>
    <t>新建追溯示范点2个</t>
  </si>
  <si>
    <t>≧2个</t>
  </si>
  <si>
    <t>农产品监测综合平均合格率</t>
  </si>
  <si>
    <t>≥98%</t>
  </si>
  <si>
    <t>验收合格率</t>
  </si>
  <si>
    <t>效益指标（30分）</t>
  </si>
  <si>
    <t>经济效益</t>
  </si>
  <si>
    <t>增加农民收入</t>
  </si>
  <si>
    <t>产品质量安全监管水平</t>
  </si>
  <si>
    <t>有效提升</t>
  </si>
  <si>
    <t>县镇村网格化监测监管体系</t>
  </si>
  <si>
    <t>持续构建</t>
  </si>
  <si>
    <t>2023年农产品质量安全县创建经费</t>
  </si>
  <si>
    <t>乡镇级全年抽检样品数</t>
  </si>
  <si>
    <t>≧4000份</t>
  </si>
  <si>
    <t>乡镇开展监督检查次数</t>
  </si>
  <si>
    <t>≧5次</t>
  </si>
  <si>
    <t>监督检查规范性</t>
  </si>
  <si>
    <t>规范</t>
  </si>
  <si>
    <t>质量投诉处理率</t>
  </si>
  <si>
    <t>抽检完成及时性</t>
  </si>
  <si>
    <t>监督检查及时性</t>
  </si>
  <si>
    <t>农产品效益</t>
  </si>
  <si>
    <t>标准化生产</t>
  </si>
  <si>
    <t>有效推动</t>
  </si>
  <si>
    <t>农业综合效益</t>
  </si>
  <si>
    <t>持续提升</t>
  </si>
  <si>
    <t>2023年检测室“双认证”经费</t>
  </si>
  <si>
    <t xml:space="preserve">   尽快通过实验室双认证 ，汇总分析农产品质量安全情况，为加强监管和部门领导提供决策依据</t>
  </si>
  <si>
    <t>购置实验室仪器设备及耗材完成率</t>
  </si>
  <si>
    <t>排查维修保养完成率</t>
  </si>
  <si>
    <t>购置设备及耗材及时性</t>
  </si>
  <si>
    <t>排查维修保养及时性</t>
  </si>
  <si>
    <t>保障实验室正常运转</t>
  </si>
  <si>
    <t>农业生产稳定、健康发展</t>
  </si>
  <si>
    <t>持续促进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</si>
</sst>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#,##0.00;[Red]#,##0.00"/>
    <numFmt numFmtId="180" formatCode="0.00_ "/>
    <numFmt numFmtId="181" formatCode="0.00_ ;[Red]\-0.00\ "/>
    <numFmt numFmtId="182" formatCode="#,##0.0000"/>
  </numFmts>
  <fonts count="55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"/>
      <charset val="134"/>
    </font>
    <font>
      <b/>
      <sz val="11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rgb="FF00000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8" borderId="26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6" fillId="12" borderId="25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0" borderId="0"/>
    <xf numFmtId="0" fontId="36" fillId="31" borderId="0" applyNumberFormat="0" applyBorder="0" applyAlignment="0" applyProtection="0">
      <alignment vertical="center"/>
    </xf>
    <xf numFmtId="0" fontId="0" fillId="0" borderId="0"/>
    <xf numFmtId="0" fontId="33" fillId="32" borderId="0" applyNumberFormat="0" applyBorder="0" applyAlignment="0" applyProtection="0">
      <alignment vertical="center"/>
    </xf>
    <xf numFmtId="0" fontId="0" fillId="0" borderId="0"/>
    <xf numFmtId="0" fontId="3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</cellStyleXfs>
  <cellXfs count="18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textRotation="255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Border="1" applyAlignment="1" applyProtection="1"/>
    <xf numFmtId="0" fontId="10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vertical="center"/>
    </xf>
    <xf numFmtId="0" fontId="13" fillId="0" borderId="10" xfId="0" applyFont="1" applyBorder="1" applyAlignment="1" applyProtection="1">
      <alignment vertical="center" wrapText="1"/>
    </xf>
    <xf numFmtId="0" fontId="14" fillId="0" borderId="8" xfId="0" applyNumberFormat="1" applyFont="1" applyFill="1" applyBorder="1" applyAlignment="1" applyProtection="1">
      <alignment horizontal="left"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15" fillId="0" borderId="0" xfId="0" applyFont="1"/>
    <xf numFmtId="0" fontId="14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/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176" fontId="17" fillId="0" borderId="11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left" vertical="center"/>
    </xf>
    <xf numFmtId="49" fontId="12" fillId="0" borderId="12" xfId="0" applyNumberFormat="1" applyFont="1" applyFill="1" applyBorder="1" applyAlignment="1" applyProtection="1">
      <alignment horizontal="center" vertical="center"/>
    </xf>
    <xf numFmtId="176" fontId="12" fillId="0" borderId="11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left" vertical="center"/>
    </xf>
    <xf numFmtId="178" fontId="12" fillId="0" borderId="12" xfId="0" applyNumberFormat="1" applyFont="1" applyFill="1" applyBorder="1" applyAlignment="1" applyProtection="1">
      <alignment horizontal="right" vertical="center"/>
    </xf>
    <xf numFmtId="178" fontId="12" fillId="0" borderId="13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vertical="center"/>
    </xf>
    <xf numFmtId="49" fontId="17" fillId="0" borderId="11" xfId="0" applyNumberFormat="1" applyFont="1" applyFill="1" applyBorder="1" applyAlignment="1" applyProtection="1">
      <alignment vertical="center"/>
    </xf>
    <xf numFmtId="179" fontId="17" fillId="0" borderId="12" xfId="0" applyNumberFormat="1" applyFont="1" applyFill="1" applyBorder="1" applyAlignment="1" applyProtection="1">
      <alignment horizontal="right" vertical="center" wrapText="1"/>
    </xf>
    <xf numFmtId="4" fontId="17" fillId="0" borderId="12" xfId="0" applyNumberFormat="1" applyFont="1" applyFill="1" applyBorder="1" applyAlignment="1" applyProtection="1">
      <alignment horizontal="right" vertical="center" wrapText="1"/>
    </xf>
    <xf numFmtId="179" fontId="17" fillId="0" borderId="13" xfId="0" applyNumberFormat="1" applyFont="1" applyFill="1" applyBorder="1" applyAlignment="1" applyProtection="1">
      <alignment horizontal="right" vertical="center" wrapText="1"/>
    </xf>
    <xf numFmtId="49" fontId="12" fillId="0" borderId="11" xfId="0" applyNumberFormat="1" applyFont="1" applyFill="1" applyBorder="1" applyAlignment="1" applyProtection="1">
      <alignment vertical="center"/>
    </xf>
    <xf numFmtId="179" fontId="12" fillId="0" borderId="12" xfId="0" applyNumberFormat="1" applyFont="1" applyFill="1" applyBorder="1" applyAlignment="1" applyProtection="1">
      <alignment horizontal="right" vertical="center" wrapText="1"/>
    </xf>
    <xf numFmtId="4" fontId="12" fillId="0" borderId="12" xfId="0" applyNumberFormat="1" applyFont="1" applyFill="1" applyBorder="1" applyAlignment="1" applyProtection="1">
      <alignment horizontal="right" vertical="center" wrapText="1"/>
    </xf>
    <xf numFmtId="179" fontId="12" fillId="0" borderId="13" xfId="0" applyNumberFormat="1" applyFont="1" applyFill="1" applyBorder="1" applyAlignment="1" applyProtection="1">
      <alignment horizontal="right" vertical="center" wrapText="1"/>
    </xf>
    <xf numFmtId="49" fontId="11" fillId="0" borderId="0" xfId="0" applyNumberFormat="1" applyFont="1" applyBorder="1" applyAlignment="1" applyProtection="1">
      <alignment horizontal="center" vertical="center"/>
    </xf>
    <xf numFmtId="49" fontId="12" fillId="0" borderId="11" xfId="0" applyNumberFormat="1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49" fontId="17" fillId="0" borderId="11" xfId="0" applyNumberFormat="1" applyFont="1" applyFill="1" applyBorder="1" applyAlignment="1" applyProtection="1">
      <alignment horizontal="left" vertical="center"/>
    </xf>
    <xf numFmtId="177" fontId="17" fillId="0" borderId="11" xfId="0" applyNumberFormat="1" applyFont="1" applyFill="1" applyBorder="1" applyAlignment="1" applyProtection="1">
      <alignment horizontal="right" vertical="center"/>
    </xf>
    <xf numFmtId="177" fontId="17" fillId="0" borderId="17" xfId="0" applyNumberFormat="1" applyFont="1" applyFill="1" applyBorder="1" applyAlignment="1" applyProtection="1">
      <alignment horizontal="right" vertical="center"/>
    </xf>
    <xf numFmtId="49" fontId="12" fillId="0" borderId="11" xfId="0" applyNumberFormat="1" applyFont="1" applyFill="1" applyBorder="1" applyAlignment="1" applyProtection="1">
      <alignment horizontal="left" vertical="center"/>
    </xf>
    <xf numFmtId="177" fontId="12" fillId="0" borderId="12" xfId="0" applyNumberFormat="1" applyFont="1" applyFill="1" applyBorder="1" applyAlignment="1" applyProtection="1">
      <alignment horizontal="right" vertical="center"/>
    </xf>
    <xf numFmtId="4" fontId="12" fillId="0" borderId="13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/>
    <xf numFmtId="0" fontId="0" fillId="0" borderId="0" xfId="0" applyBorder="1"/>
    <xf numFmtId="49" fontId="17" fillId="0" borderId="12" xfId="0" applyNumberFormat="1" applyFont="1" applyFill="1" applyBorder="1" applyAlignment="1" applyProtection="1">
      <alignment horizontal="left" vertical="center"/>
    </xf>
    <xf numFmtId="4" fontId="17" fillId="0" borderId="12" xfId="0" applyNumberFormat="1" applyFont="1" applyFill="1" applyBorder="1" applyAlignment="1" applyProtection="1">
      <alignment horizontal="right" vertical="center"/>
    </xf>
    <xf numFmtId="4" fontId="17" fillId="0" borderId="13" xfId="0" applyNumberFormat="1" applyFont="1" applyFill="1" applyBorder="1" applyAlignment="1" applyProtection="1">
      <alignment horizontal="right" vertical="center"/>
    </xf>
    <xf numFmtId="180" fontId="19" fillId="0" borderId="1" xfId="0" applyNumberFormat="1" applyFont="1" applyFill="1" applyBorder="1" applyAlignment="1">
      <alignment vertical="center"/>
    </xf>
    <xf numFmtId="180" fontId="19" fillId="0" borderId="1" xfId="0" applyNumberFormat="1" applyFont="1" applyFill="1" applyBorder="1" applyAlignment="1">
      <alignment horizontal="left" vertical="center"/>
    </xf>
    <xf numFmtId="180" fontId="20" fillId="0" borderId="1" xfId="0" applyNumberFormat="1" applyFont="1" applyFill="1" applyBorder="1" applyAlignment="1" applyProtection="1">
      <alignment horizontal="right" vertical="center" wrapText="1"/>
    </xf>
    <xf numFmtId="180" fontId="21" fillId="0" borderId="5" xfId="0" applyNumberFormat="1" applyFont="1" applyFill="1" applyBorder="1" applyAlignment="1" applyProtection="1">
      <alignment horizontal="right" vertical="center" wrapText="1"/>
    </xf>
    <xf numFmtId="180" fontId="22" fillId="0" borderId="1" xfId="0" applyNumberFormat="1" applyFont="1" applyFill="1" applyBorder="1" applyAlignment="1">
      <alignment vertical="center"/>
    </xf>
    <xf numFmtId="180" fontId="20" fillId="0" borderId="5" xfId="0" applyNumberFormat="1" applyFont="1" applyFill="1" applyBorder="1" applyAlignment="1" applyProtection="1">
      <alignment horizontal="right" vertical="center" wrapText="1"/>
    </xf>
    <xf numFmtId="176" fontId="19" fillId="0" borderId="1" xfId="0" applyNumberFormat="1" applyFont="1" applyFill="1" applyBorder="1" applyAlignment="1">
      <alignment horizontal="left" vertical="center"/>
    </xf>
    <xf numFmtId="176" fontId="22" fillId="0" borderId="1" xfId="0" applyNumberFormat="1" applyFont="1" applyFill="1" applyBorder="1" applyAlignment="1">
      <alignment horizontal="center" vertical="center"/>
    </xf>
    <xf numFmtId="180" fontId="22" fillId="0" borderId="1" xfId="0" applyNumberFormat="1" applyFont="1" applyFill="1" applyBorder="1" applyAlignment="1">
      <alignment horizontal="left" vertical="center"/>
    </xf>
    <xf numFmtId="49" fontId="12" fillId="0" borderId="12" xfId="0" applyNumberFormat="1" applyFont="1" applyFill="1" applyBorder="1" applyAlignment="1" applyProtection="1">
      <alignment horizontal="left" vertical="center"/>
    </xf>
    <xf numFmtId="4" fontId="12" fillId="0" borderId="12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left" vertical="center"/>
    </xf>
    <xf numFmtId="179" fontId="12" fillId="0" borderId="11" xfId="0" applyNumberFormat="1" applyFont="1" applyFill="1" applyBorder="1" applyAlignment="1" applyProtection="1">
      <alignment horizontal="right" vertical="center" wrapText="1"/>
    </xf>
    <xf numFmtId="0" fontId="12" fillId="0" borderId="12" xfId="0" applyFont="1" applyFill="1" applyBorder="1" applyAlignment="1" applyProtection="1">
      <alignment horizontal="left" vertical="center"/>
    </xf>
    <xf numFmtId="177" fontId="12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right" vertical="center"/>
    </xf>
    <xf numFmtId="179" fontId="12" fillId="0" borderId="11" xfId="0" applyNumberFormat="1" applyFont="1" applyFill="1" applyBorder="1" applyAlignment="1" applyProtection="1">
      <alignment horizontal="right" wrapText="1"/>
    </xf>
    <xf numFmtId="0" fontId="12" fillId="0" borderId="11" xfId="0" applyFont="1" applyFill="1" applyBorder="1" applyAlignment="1" applyProtection="1">
      <alignment horizontal="right" vertical="center"/>
    </xf>
    <xf numFmtId="179" fontId="12" fillId="0" borderId="0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left" vertical="center"/>
    </xf>
    <xf numFmtId="0" fontId="11" fillId="0" borderId="0" xfId="63" applyFont="1" applyBorder="1" applyAlignment="1" applyProtection="1">
      <alignment horizontal="center" vertical="center"/>
    </xf>
    <xf numFmtId="181" fontId="12" fillId="0" borderId="19" xfId="69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left" vertical="center"/>
    </xf>
    <xf numFmtId="177" fontId="17" fillId="0" borderId="11" xfId="0" applyNumberFormat="1" applyFont="1" applyFill="1" applyBorder="1" applyAlignment="1" applyProtection="1">
      <alignment vertical="center"/>
    </xf>
    <xf numFmtId="177" fontId="17" fillId="0" borderId="12" xfId="0" applyNumberFormat="1" applyFont="1" applyFill="1" applyBorder="1" applyAlignment="1" applyProtection="1">
      <alignment vertical="center"/>
    </xf>
    <xf numFmtId="177" fontId="17" fillId="0" borderId="13" xfId="0" applyNumberFormat="1" applyFont="1" applyFill="1" applyBorder="1" applyAlignment="1" applyProtection="1">
      <alignment vertical="center"/>
    </xf>
    <xf numFmtId="177" fontId="17" fillId="0" borderId="1" xfId="0" applyNumberFormat="1" applyFont="1" applyFill="1" applyBorder="1" applyAlignment="1" applyProtection="1">
      <alignment horizontal="right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0" fontId="12" fillId="0" borderId="11" xfId="0" applyNumberFormat="1" applyFont="1" applyFill="1" applyBorder="1" applyAlignment="1" applyProtection="1">
      <alignment horizontal="left" vertical="center"/>
    </xf>
    <xf numFmtId="177" fontId="12" fillId="0" borderId="13" xfId="0" applyNumberFormat="1" applyFont="1" applyFill="1" applyBorder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177" fontId="17" fillId="0" borderId="12" xfId="0" applyNumberFormat="1" applyFont="1" applyFill="1" applyBorder="1" applyAlignment="1" applyProtection="1">
      <alignment horizontal="right" vertical="center"/>
    </xf>
    <xf numFmtId="177" fontId="17" fillId="0" borderId="13" xfId="0" applyNumberFormat="1" applyFont="1" applyFill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vertical="center"/>
    </xf>
    <xf numFmtId="0" fontId="12" fillId="0" borderId="20" xfId="0" applyFont="1" applyBorder="1" applyAlignment="1" applyProtection="1"/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vertical="center"/>
    </xf>
    <xf numFmtId="4" fontId="12" fillId="0" borderId="22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9" fillId="0" borderId="0" xfId="58" applyFont="1" applyBorder="1" applyAlignment="1" applyProtection="1"/>
    <xf numFmtId="0" fontId="0" fillId="0" borderId="0" xfId="58"/>
    <xf numFmtId="0" fontId="23" fillId="0" borderId="0" xfId="58" applyFont="1" applyBorder="1" applyAlignment="1" applyProtection="1">
      <alignment vertical="center" wrapText="1"/>
    </xf>
    <xf numFmtId="0" fontId="11" fillId="0" borderId="0" xfId="58" applyFont="1" applyBorder="1" applyAlignment="1" applyProtection="1">
      <alignment horizontal="center" vertical="center"/>
    </xf>
    <xf numFmtId="0" fontId="12" fillId="0" borderId="20" xfId="58" applyFont="1" applyBorder="1" applyAlignment="1" applyProtection="1">
      <alignment vertical="center"/>
    </xf>
    <xf numFmtId="0" fontId="12" fillId="0" borderId="20" xfId="58" applyFont="1" applyBorder="1" applyAlignment="1" applyProtection="1"/>
    <xf numFmtId="0" fontId="12" fillId="0" borderId="0" xfId="58" applyFont="1" applyBorder="1" applyAlignment="1" applyProtection="1"/>
    <xf numFmtId="0" fontId="12" fillId="0" borderId="0" xfId="58" applyFont="1" applyBorder="1" applyAlignment="1" applyProtection="1">
      <alignment horizontal="right" vertical="center"/>
    </xf>
    <xf numFmtId="0" fontId="12" fillId="0" borderId="21" xfId="58" applyFont="1" applyBorder="1" applyAlignment="1" applyProtection="1">
      <alignment horizontal="center" vertical="center"/>
    </xf>
    <xf numFmtId="0" fontId="12" fillId="0" borderId="23" xfId="58" applyFont="1" applyBorder="1" applyAlignment="1" applyProtection="1">
      <alignment horizontal="center" vertical="center"/>
    </xf>
    <xf numFmtId="0" fontId="12" fillId="0" borderId="22" xfId="58" applyFont="1" applyBorder="1" applyAlignment="1" applyProtection="1">
      <alignment horizontal="center" vertical="center"/>
    </xf>
    <xf numFmtId="0" fontId="12" fillId="0" borderId="4" xfId="58" applyFont="1" applyFill="1" applyBorder="1" applyAlignment="1" applyProtection="1">
      <alignment vertical="center"/>
    </xf>
    <xf numFmtId="177" fontId="12" fillId="0" borderId="23" xfId="58" applyNumberFormat="1" applyFont="1" applyFill="1" applyBorder="1" applyAlignment="1" applyProtection="1">
      <alignment horizontal="right" vertical="center"/>
    </xf>
    <xf numFmtId="177" fontId="12" fillId="0" borderId="23" xfId="58" applyNumberFormat="1" applyFont="1" applyFill="1" applyBorder="1" applyAlignment="1" applyProtection="1">
      <alignment vertical="center"/>
    </xf>
    <xf numFmtId="177" fontId="12" fillId="0" borderId="4" xfId="58" applyNumberFormat="1" applyFont="1" applyFill="1" applyBorder="1" applyAlignment="1" applyProtection="1">
      <alignment horizontal="right" vertical="center" wrapText="1"/>
    </xf>
    <xf numFmtId="0" fontId="9" fillId="0" borderId="0" xfId="58" applyFont="1" applyFill="1" applyBorder="1" applyAlignment="1" applyProtection="1"/>
    <xf numFmtId="177" fontId="12" fillId="0" borderId="23" xfId="58" applyNumberFormat="1" applyFont="1" applyFill="1" applyBorder="1" applyAlignment="1" applyProtection="1">
      <alignment horizontal="right" vertical="center" wrapText="1"/>
    </xf>
    <xf numFmtId="0" fontId="12" fillId="0" borderId="21" xfId="58" applyFont="1" applyFill="1" applyBorder="1" applyAlignment="1" applyProtection="1">
      <alignment vertical="center"/>
    </xf>
    <xf numFmtId="177" fontId="12" fillId="0" borderId="22" xfId="58" applyNumberFormat="1" applyFont="1" applyFill="1" applyBorder="1" applyAlignment="1" applyProtection="1">
      <alignment horizontal="right" vertical="center" wrapText="1"/>
    </xf>
    <xf numFmtId="177" fontId="12" fillId="0" borderId="22" xfId="58" applyNumberFormat="1" applyFont="1" applyFill="1" applyBorder="1" applyAlignment="1" applyProtection="1">
      <alignment vertical="center" wrapText="1"/>
    </xf>
    <xf numFmtId="177" fontId="12" fillId="0" borderId="4" xfId="58" applyNumberFormat="1" applyFont="1" applyFill="1" applyBorder="1" applyAlignment="1" applyProtection="1">
      <alignment vertical="center" wrapText="1"/>
    </xf>
    <xf numFmtId="0" fontId="12" fillId="0" borderId="4" xfId="58" applyFont="1" applyBorder="1" applyAlignment="1" applyProtection="1">
      <alignment vertical="center"/>
    </xf>
    <xf numFmtId="177" fontId="12" fillId="0" borderId="23" xfId="58" applyNumberFormat="1" applyFont="1" applyBorder="1" applyAlignment="1" applyProtection="1">
      <alignment vertical="center"/>
    </xf>
    <xf numFmtId="177" fontId="12" fillId="0" borderId="4" xfId="58" applyNumberFormat="1" applyFont="1" applyBorder="1" applyAlignment="1" applyProtection="1"/>
    <xf numFmtId="0" fontId="12" fillId="0" borderId="4" xfId="58" applyFont="1" applyFill="1" applyBorder="1" applyAlignment="1" applyProtection="1">
      <alignment horizontal="center" vertical="center"/>
    </xf>
    <xf numFmtId="177" fontId="12" fillId="0" borderId="23" xfId="58" applyNumberFormat="1" applyFont="1" applyFill="1" applyBorder="1" applyAlignment="1" applyProtection="1">
      <alignment horizontal="center" vertical="center"/>
    </xf>
    <xf numFmtId="0" fontId="12" fillId="0" borderId="4" xfId="58" applyFont="1" applyBorder="1" applyAlignment="1" applyProtection="1">
      <alignment horizontal="center" vertical="center"/>
    </xf>
    <xf numFmtId="177" fontId="12" fillId="0" borderId="23" xfId="58" applyNumberFormat="1" applyFont="1" applyBorder="1" applyAlignment="1" applyProtection="1">
      <alignment horizontal="center" vertical="center"/>
    </xf>
    <xf numFmtId="4" fontId="26" fillId="0" borderId="23" xfId="58" applyNumberFormat="1" applyFont="1" applyFill="1" applyBorder="1" applyAlignment="1" applyProtection="1">
      <alignment horizontal="right" vertical="center" wrapText="1"/>
    </xf>
    <xf numFmtId="182" fontId="12" fillId="0" borderId="23" xfId="58" applyNumberFormat="1" applyFont="1" applyFill="1" applyBorder="1" applyAlignment="1" applyProtection="1">
      <alignment horizontal="right" vertical="center" wrapText="1"/>
    </xf>
    <xf numFmtId="177" fontId="12" fillId="0" borderId="4" xfId="58" applyNumberFormat="1" applyFont="1" applyFill="1" applyBorder="1" applyAlignment="1" applyProtection="1"/>
    <xf numFmtId="177" fontId="12" fillId="0" borderId="23" xfId="58" applyNumberFormat="1" applyFont="1" applyBorder="1" applyAlignment="1" applyProtection="1">
      <alignment horizontal="right" vertical="center" wrapText="1"/>
    </xf>
    <xf numFmtId="177" fontId="12" fillId="0" borderId="23" xfId="58" applyNumberFormat="1" applyFont="1" applyBorder="1" applyAlignment="1" applyProtection="1"/>
    <xf numFmtId="0" fontId="12" fillId="0" borderId="4" xfId="58" applyFont="1" applyBorder="1" applyAlignment="1" applyProtection="1"/>
    <xf numFmtId="177" fontId="12" fillId="0" borderId="1" xfId="58" applyNumberFormat="1" applyFont="1" applyFill="1" applyBorder="1" applyAlignment="1" applyProtection="1">
      <alignment horizontal="right" vertical="center" wrapText="1"/>
    </xf>
    <xf numFmtId="177" fontId="12" fillId="0" borderId="4" xfId="58" applyNumberFormat="1" applyFont="1" applyFill="1" applyBorder="1" applyAlignment="1" applyProtection="1">
      <alignment horizontal="center" vertical="center"/>
    </xf>
    <xf numFmtId="177" fontId="12" fillId="0" borderId="22" xfId="58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0" fillId="0" borderId="11" xfId="11" applyFont="1" applyBorder="1" applyAlignment="1" applyProtection="1">
      <alignment vertical="center" wrapText="1"/>
    </xf>
    <xf numFmtId="0" fontId="14" fillId="0" borderId="13" xfId="0" applyFont="1" applyBorder="1" applyAlignment="1" applyProtection="1">
      <alignment vertical="center"/>
    </xf>
    <xf numFmtId="0" fontId="10" fillId="0" borderId="11" xfId="11" applyFont="1" applyBorder="1" applyAlignment="1" applyProtection="1">
      <alignment vertical="center"/>
    </xf>
    <xf numFmtId="0" fontId="10" fillId="0" borderId="14" xfId="11" applyFont="1" applyBorder="1" applyAlignment="1" applyProtection="1">
      <alignment vertical="center" wrapText="1"/>
    </xf>
    <xf numFmtId="0" fontId="14" fillId="0" borderId="16" xfId="0" applyFont="1" applyBorder="1" applyAlignment="1" applyProtection="1">
      <alignment vertical="center"/>
    </xf>
    <xf numFmtId="0" fontId="14" fillId="0" borderId="16" xfId="0" applyFont="1" applyBorder="1" applyAlignment="1" applyProtection="1"/>
    <xf numFmtId="0" fontId="28" fillId="0" borderId="14" xfId="11" applyFont="1" applyBorder="1" applyAlignment="1" applyProtection="1">
      <alignment vertical="center" wrapText="1"/>
    </xf>
    <xf numFmtId="0" fontId="28" fillId="0" borderId="24" xfId="11" applyFont="1" applyBorder="1" applyAlignment="1" applyProtection="1"/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I11" sqref="I11"/>
    </sheetView>
  </sheetViews>
  <sheetFormatPr defaultColWidth="9" defaultRowHeight="12.75" customHeight="1"/>
  <cols>
    <col min="1" max="2" width="17.1333333333333" style="29" customWidth="1"/>
    <col min="3" max="9" width="15.1333333333333" style="29" customWidth="1"/>
    <col min="10" max="10" width="9" style="29" customWidth="1"/>
  </cols>
  <sheetData>
    <row r="2" ht="14.25" customHeight="1" spans="1:10">
      <c r="A2" s="181"/>
      <c r="B2"/>
      <c r="C2"/>
      <c r="D2"/>
      <c r="E2"/>
      <c r="F2"/>
      <c r="G2"/>
      <c r="H2"/>
      <c r="I2"/>
      <c r="J2"/>
    </row>
    <row r="3" ht="18.75" customHeight="1" spans="1:10">
      <c r="A3" s="182"/>
      <c r="B3" s="182"/>
      <c r="C3" s="182"/>
      <c r="D3" s="182"/>
      <c r="E3" s="182"/>
      <c r="F3" s="182"/>
      <c r="G3" s="182"/>
      <c r="H3" s="182"/>
      <c r="I3" s="182"/>
      <c r="J3"/>
    </row>
    <row r="4" ht="16.5" customHeight="1" spans="1:10">
      <c r="A4" s="182" t="s">
        <v>0</v>
      </c>
      <c r="B4" s="182"/>
      <c r="C4" s="182"/>
      <c r="D4" s="182"/>
      <c r="E4" s="182"/>
      <c r="F4" s="182"/>
      <c r="G4" s="182"/>
      <c r="H4" s="182"/>
      <c r="I4" s="182"/>
      <c r="J4"/>
    </row>
    <row r="5" ht="14.25" customHeight="1" spans="1:10">
      <c r="A5" s="182"/>
      <c r="B5" s="182"/>
      <c r="C5" s="182"/>
      <c r="D5" s="182"/>
      <c r="E5" s="182"/>
      <c r="F5" s="182"/>
      <c r="G5" s="182"/>
      <c r="H5" s="182"/>
      <c r="I5" s="182"/>
      <c r="J5"/>
    </row>
    <row r="6" ht="14.25" customHeight="1" spans="1:10">
      <c r="A6" s="182"/>
      <c r="B6" s="182"/>
      <c r="C6" s="182"/>
      <c r="D6" s="182"/>
      <c r="E6" s="182"/>
      <c r="F6" s="182"/>
      <c r="G6" s="182"/>
      <c r="H6" s="182"/>
      <c r="I6" s="182"/>
      <c r="J6"/>
    </row>
    <row r="7" ht="14.25" customHeight="1" spans="1:10">
      <c r="A7" s="182"/>
      <c r="B7" s="182"/>
      <c r="C7" s="182"/>
      <c r="D7" s="182"/>
      <c r="E7" s="182"/>
      <c r="F7" s="182"/>
      <c r="G7" s="182"/>
      <c r="H7" s="182"/>
      <c r="I7" s="182"/>
      <c r="J7"/>
    </row>
    <row r="8" ht="14.25" customHeight="1" spans="1:10">
      <c r="A8" s="182"/>
      <c r="B8" s="182"/>
      <c r="C8" s="182"/>
      <c r="D8" s="182"/>
      <c r="E8" s="182"/>
      <c r="F8" s="182"/>
      <c r="G8" s="182"/>
      <c r="H8" s="182"/>
      <c r="I8" s="182"/>
      <c r="J8"/>
    </row>
    <row r="9" ht="33" customHeight="1" spans="1:10">
      <c r="A9" s="183" t="s">
        <v>1</v>
      </c>
      <c r="B9" s="183"/>
      <c r="C9" s="183"/>
      <c r="D9" s="183"/>
      <c r="E9" s="183"/>
      <c r="F9" s="183"/>
      <c r="G9" s="183"/>
      <c r="H9" s="183"/>
      <c r="I9" s="186"/>
      <c r="J9"/>
    </row>
    <row r="10" ht="14.25" customHeight="1" spans="1:10">
      <c r="A10" s="182"/>
      <c r="B10" s="182"/>
      <c r="C10" s="182"/>
      <c r="D10" s="182"/>
      <c r="E10" s="182"/>
      <c r="F10" s="182"/>
      <c r="G10" s="182"/>
      <c r="H10" s="182"/>
      <c r="I10" s="182"/>
      <c r="J10"/>
    </row>
    <row r="11" ht="14.25" customHeight="1" spans="1:10">
      <c r="A11" s="182"/>
      <c r="B11" s="182"/>
      <c r="C11" s="182"/>
      <c r="D11" s="182"/>
      <c r="E11" s="182"/>
      <c r="F11" s="182"/>
      <c r="G11" s="182"/>
      <c r="H11" s="182"/>
      <c r="I11" s="182"/>
      <c r="J11"/>
    </row>
    <row r="12" ht="14.25" customHeight="1" spans="1:10">
      <c r="A12" s="182"/>
      <c r="B12" s="182"/>
      <c r="C12" s="182"/>
      <c r="D12" s="182"/>
      <c r="E12" s="182"/>
      <c r="F12" s="182"/>
      <c r="G12" s="182"/>
      <c r="H12" s="182"/>
      <c r="I12" s="182"/>
      <c r="J12"/>
    </row>
    <row r="13" ht="14.25" customHeight="1" spans="1:10">
      <c r="A13" s="182"/>
      <c r="B13" s="182"/>
      <c r="C13" s="182"/>
      <c r="D13" s="182"/>
      <c r="E13" s="182"/>
      <c r="F13" s="182"/>
      <c r="G13" s="182"/>
      <c r="H13" s="182"/>
      <c r="I13" s="182"/>
      <c r="J13"/>
    </row>
    <row r="14" ht="14.25" customHeight="1" spans="1:10">
      <c r="A14" s="182"/>
      <c r="B14" s="182"/>
      <c r="C14" s="182"/>
      <c r="D14" s="182"/>
      <c r="E14" s="182"/>
      <c r="F14" s="182"/>
      <c r="G14" s="182"/>
      <c r="H14" s="182"/>
      <c r="I14" s="182"/>
      <c r="J14"/>
    </row>
    <row r="15" ht="14.25" customHeight="1" spans="1:10">
      <c r="A15" s="182"/>
      <c r="B15" s="182"/>
      <c r="C15" s="182"/>
      <c r="D15" s="182"/>
      <c r="E15" s="182"/>
      <c r="F15" s="182"/>
      <c r="G15" s="182"/>
      <c r="H15" s="182"/>
      <c r="I15" s="182"/>
      <c r="J15"/>
    </row>
    <row r="16" ht="14.25" customHeight="1" spans="1:10">
      <c r="A16" s="182"/>
      <c r="B16" s="182"/>
      <c r="C16" s="182"/>
      <c r="D16" s="182"/>
      <c r="E16" s="182"/>
      <c r="F16" s="182"/>
      <c r="G16" s="182"/>
      <c r="H16" s="182"/>
      <c r="I16" s="182"/>
      <c r="J16"/>
    </row>
    <row r="17" ht="14.25" customHeight="1" spans="1:10">
      <c r="A17" s="182"/>
      <c r="B17" s="182"/>
      <c r="C17" s="182"/>
      <c r="D17" s="182"/>
      <c r="E17" s="182"/>
      <c r="F17" s="182"/>
      <c r="G17" s="182"/>
      <c r="H17" s="182"/>
      <c r="I17" s="182"/>
      <c r="J17"/>
    </row>
    <row r="18" ht="14.25" customHeight="1" spans="1:10">
      <c r="A18" s="182"/>
      <c r="B18" s="182"/>
      <c r="C18" s="182"/>
      <c r="D18" s="182"/>
      <c r="E18" s="182"/>
      <c r="F18" s="182"/>
      <c r="G18" s="182"/>
      <c r="H18" s="182"/>
      <c r="I18" s="182"/>
      <c r="J18"/>
    </row>
    <row r="19" ht="14.25" customHeight="1" spans="1:10">
      <c r="A19" s="184" t="s">
        <v>2</v>
      </c>
      <c r="B19" s="184"/>
      <c r="C19" s="184"/>
      <c r="D19" s="184"/>
      <c r="E19" s="184"/>
      <c r="F19" s="184"/>
      <c r="G19" s="184"/>
      <c r="H19" s="184"/>
      <c r="I19" s="182"/>
      <c r="J19"/>
    </row>
    <row r="20" ht="14.25" customHeight="1" spans="1:10">
      <c r="A20" s="182"/>
      <c r="B20" s="182"/>
      <c r="C20" s="182"/>
      <c r="D20" s="182"/>
      <c r="E20" s="182"/>
      <c r="F20" s="182"/>
      <c r="G20" s="182"/>
      <c r="H20" s="182"/>
      <c r="I20" s="182"/>
      <c r="J20"/>
    </row>
    <row r="21" ht="14.25" customHeight="1" spans="1:10">
      <c r="A21" s="182"/>
      <c r="B21" s="182"/>
      <c r="C21" s="182"/>
      <c r="D21" s="182"/>
      <c r="E21" s="182"/>
      <c r="F21" s="182"/>
      <c r="G21" s="182"/>
      <c r="H21"/>
      <c r="I21" s="182"/>
      <c r="J21"/>
    </row>
    <row r="22" ht="14.25" customHeight="1" spans="1:10">
      <c r="A22" s="182"/>
      <c r="B22" s="182" t="s">
        <v>3</v>
      </c>
      <c r="C22"/>
      <c r="D22"/>
      <c r="E22" s="182" t="s">
        <v>4</v>
      </c>
      <c r="F22"/>
      <c r="G22" s="182" t="s">
        <v>5</v>
      </c>
      <c r="H22"/>
      <c r="I22" s="182"/>
      <c r="J22"/>
    </row>
    <row r="23" ht="15.75" customHeight="1" spans="1:10">
      <c r="A23"/>
      <c r="B23" s="185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M8" sqref="M8"/>
    </sheetView>
  </sheetViews>
  <sheetFormatPr defaultColWidth="9" defaultRowHeight="12.75" customHeight="1"/>
  <cols>
    <col min="1" max="1" width="49.2952380952381" style="29" customWidth="1"/>
    <col min="2" max="8" width="10.5714285714286" style="29" customWidth="1"/>
    <col min="9" max="9" width="9.13333333333333" style="29"/>
  </cols>
  <sheetData>
    <row r="1" ht="24.75" customHeight="1" spans="1:1">
      <c r="A1" s="55" t="s">
        <v>27</v>
      </c>
    </row>
    <row r="2" ht="24.75" customHeight="1" spans="1:8">
      <c r="A2" s="31" t="s">
        <v>297</v>
      </c>
      <c r="B2" s="31"/>
      <c r="C2" s="31"/>
      <c r="D2" s="31"/>
      <c r="E2" s="31"/>
      <c r="F2" s="31"/>
      <c r="G2" s="31"/>
      <c r="H2" s="31"/>
    </row>
    <row r="3" ht="24.75" customHeight="1" spans="8:8">
      <c r="H3" s="32" t="s">
        <v>29</v>
      </c>
    </row>
    <row r="4" ht="24.75" customHeight="1" spans="1:8">
      <c r="A4" s="45" t="s">
        <v>161</v>
      </c>
      <c r="B4" s="56" t="s">
        <v>298</v>
      </c>
      <c r="C4" s="56" t="s">
        <v>299</v>
      </c>
      <c r="D4" s="56" t="s">
        <v>300</v>
      </c>
      <c r="E4" s="56" t="s">
        <v>301</v>
      </c>
      <c r="F4" s="57"/>
      <c r="G4" s="56" t="s">
        <v>302</v>
      </c>
      <c r="H4" s="58" t="s">
        <v>303</v>
      </c>
    </row>
    <row r="5" ht="24.75" customHeight="1" spans="1:8">
      <c r="A5" s="59"/>
      <c r="B5" s="57"/>
      <c r="C5" s="57"/>
      <c r="D5" s="57"/>
      <c r="E5" s="56" t="s">
        <v>304</v>
      </c>
      <c r="F5" s="56" t="s">
        <v>305</v>
      </c>
      <c r="G5" s="56"/>
      <c r="H5" s="58"/>
    </row>
    <row r="6" s="28" customFormat="1" ht="24.75" customHeight="1" spans="1:9">
      <c r="A6" s="60" t="s">
        <v>165</v>
      </c>
      <c r="B6" s="61">
        <v>0.8</v>
      </c>
      <c r="C6" s="62">
        <v>0</v>
      </c>
      <c r="D6" s="61">
        <v>0.8</v>
      </c>
      <c r="E6" s="62">
        <v>0</v>
      </c>
      <c r="F6" s="61">
        <v>0</v>
      </c>
      <c r="G6" s="61"/>
      <c r="H6" s="63"/>
      <c r="I6" s="39"/>
    </row>
    <row r="7" ht="24.75" customHeight="1" spans="1:8">
      <c r="A7" s="60"/>
      <c r="B7" s="61"/>
      <c r="C7" s="62"/>
      <c r="D7" s="61"/>
      <c r="E7" s="62"/>
      <c r="F7" s="61"/>
      <c r="G7" s="61"/>
      <c r="H7" s="63"/>
    </row>
    <row r="8" ht="24.75" customHeight="1" spans="1:8">
      <c r="A8" s="64"/>
      <c r="B8" s="65"/>
      <c r="C8" s="66"/>
      <c r="D8" s="65"/>
      <c r="E8" s="66"/>
      <c r="F8" s="65"/>
      <c r="G8" s="65"/>
      <c r="H8" s="67"/>
    </row>
    <row r="9" ht="24.75" customHeight="1" spans="1:8">
      <c r="A9" s="64"/>
      <c r="B9" s="65"/>
      <c r="C9" s="66"/>
      <c r="D9" s="65"/>
      <c r="E9" s="66"/>
      <c r="F9" s="65"/>
      <c r="G9" s="65"/>
      <c r="H9" s="67"/>
    </row>
    <row r="10" ht="24.75" customHeight="1" spans="1:8">
      <c r="A10" s="64"/>
      <c r="B10" s="65"/>
      <c r="C10" s="66"/>
      <c r="D10" s="65"/>
      <c r="E10" s="66"/>
      <c r="F10" s="65"/>
      <c r="G10" s="65"/>
      <c r="H10" s="67"/>
    </row>
    <row r="11" ht="24.75" customHeight="1" spans="1:8">
      <c r="A11" s="64"/>
      <c r="B11" s="65"/>
      <c r="C11" s="66"/>
      <c r="D11" s="65"/>
      <c r="E11" s="66"/>
      <c r="F11" s="65"/>
      <c r="G11" s="65"/>
      <c r="H11" s="67"/>
    </row>
    <row r="12" ht="24.75" customHeight="1" spans="1:8">
      <c r="A12" s="64"/>
      <c r="B12" s="65"/>
      <c r="C12" s="66"/>
      <c r="D12" s="65"/>
      <c r="E12" s="66"/>
      <c r="F12" s="65"/>
      <c r="G12" s="65"/>
      <c r="H12" s="67"/>
    </row>
    <row r="13" ht="24.75" customHeight="1" spans="1:8">
      <c r="A13" s="64"/>
      <c r="B13" s="65"/>
      <c r="C13" s="66"/>
      <c r="D13" s="65"/>
      <c r="E13" s="66"/>
      <c r="F13" s="65"/>
      <c r="G13" s="65"/>
      <c r="H13" s="67"/>
    </row>
    <row r="14" ht="24.75" customHeight="1" spans="1:8">
      <c r="A14" s="64"/>
      <c r="B14" s="65"/>
      <c r="C14" s="66"/>
      <c r="D14" s="65"/>
      <c r="E14" s="66"/>
      <c r="F14" s="65"/>
      <c r="G14" s="65"/>
      <c r="H14" s="67"/>
    </row>
    <row r="15" ht="24.75" customHeight="1" spans="1:8">
      <c r="A15" s="64"/>
      <c r="B15" s="65"/>
      <c r="C15" s="66"/>
      <c r="D15" s="65"/>
      <c r="E15" s="66"/>
      <c r="F15" s="65"/>
      <c r="G15" s="65"/>
      <c r="H15" s="67"/>
    </row>
    <row r="16" ht="24.75" customHeight="1" spans="1:8">
      <c r="A16" s="64"/>
      <c r="B16" s="65"/>
      <c r="C16" s="66"/>
      <c r="D16" s="65"/>
      <c r="E16" s="66"/>
      <c r="F16" s="65"/>
      <c r="G16" s="65"/>
      <c r="H16" s="67"/>
    </row>
    <row r="17" ht="24.75" customHeight="1" spans="1:8">
      <c r="A17" s="64"/>
      <c r="B17" s="65"/>
      <c r="C17" s="66"/>
      <c r="D17" s="65"/>
      <c r="E17" s="66"/>
      <c r="F17" s="65"/>
      <c r="G17" s="65"/>
      <c r="H17" s="67"/>
    </row>
    <row r="18" ht="24.75" customHeight="1" spans="1:8">
      <c r="A18" s="64"/>
      <c r="B18" s="65"/>
      <c r="C18" s="66"/>
      <c r="D18" s="65"/>
      <c r="E18" s="66"/>
      <c r="F18" s="65"/>
      <c r="G18" s="65"/>
      <c r="H18" s="67"/>
    </row>
    <row r="19" ht="24.75" customHeight="1" spans="1:8">
      <c r="A19" s="64"/>
      <c r="B19" s="65"/>
      <c r="C19" s="66"/>
      <c r="D19" s="65"/>
      <c r="E19" s="66"/>
      <c r="F19" s="65"/>
      <c r="G19" s="65"/>
      <c r="H19" s="67"/>
    </row>
    <row r="20" ht="24.75" customHeight="1" spans="1:8">
      <c r="A20" s="64"/>
      <c r="B20" s="65"/>
      <c r="C20" s="66"/>
      <c r="D20" s="65"/>
      <c r="E20" s="66"/>
      <c r="F20" s="65"/>
      <c r="G20" s="65"/>
      <c r="H20" s="67"/>
    </row>
    <row r="21" ht="24.75" customHeight="1" spans="1:8">
      <c r="A21" s="64"/>
      <c r="B21" s="65"/>
      <c r="C21" s="66"/>
      <c r="D21" s="65"/>
      <c r="E21" s="66"/>
      <c r="F21" s="65"/>
      <c r="G21" s="65"/>
      <c r="H21" s="67"/>
    </row>
    <row r="22" ht="24.75" customHeight="1" spans="1:8">
      <c r="A22" s="64"/>
      <c r="B22" s="65"/>
      <c r="C22" s="66"/>
      <c r="D22" s="65"/>
      <c r="E22" s="66"/>
      <c r="F22" s="65"/>
      <c r="G22" s="65"/>
      <c r="H22" s="67"/>
    </row>
    <row r="23" ht="24.75" customHeight="1" spans="1:8">
      <c r="A23" s="64"/>
      <c r="B23" s="65"/>
      <c r="C23" s="66"/>
      <c r="D23" s="65"/>
      <c r="E23" s="66"/>
      <c r="F23" s="65"/>
      <c r="G23" s="65"/>
      <c r="H23" s="67"/>
    </row>
    <row r="24" ht="24.75" customHeight="1" spans="1:8">
      <c r="A24" s="64"/>
      <c r="B24" s="65"/>
      <c r="C24" s="66"/>
      <c r="D24" s="65"/>
      <c r="E24" s="66"/>
      <c r="F24" s="65"/>
      <c r="G24" s="65"/>
      <c r="H24" s="67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tabSelected="1" workbookViewId="0">
      <selection activeCell="K8" sqref="K8"/>
    </sheetView>
  </sheetViews>
  <sheetFormatPr defaultColWidth="9" defaultRowHeight="12.75" customHeight="1" outlineLevelCol="5"/>
  <cols>
    <col min="1" max="1" width="8.7047619047619" style="29" customWidth="1"/>
    <col min="2" max="2" width="38.1333333333333" style="29" customWidth="1"/>
    <col min="3" max="5" width="17.8571428571429" style="29" customWidth="1"/>
    <col min="6" max="6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306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307</v>
      </c>
      <c r="B4" s="46" t="s">
        <v>32</v>
      </c>
      <c r="C4" s="46" t="s">
        <v>108</v>
      </c>
      <c r="D4" s="46" t="s">
        <v>104</v>
      </c>
      <c r="E4" s="47" t="s">
        <v>105</v>
      </c>
    </row>
    <row r="5" ht="24.75" customHeight="1" spans="1:5">
      <c r="A5" s="45" t="s">
        <v>107</v>
      </c>
      <c r="B5" s="46" t="s">
        <v>107</v>
      </c>
      <c r="C5" s="46">
        <v>1</v>
      </c>
      <c r="D5" s="46">
        <v>2</v>
      </c>
      <c r="E5" s="47">
        <v>3</v>
      </c>
    </row>
    <row r="6" s="28" customFormat="1" ht="25.5" customHeight="1" spans="1:6">
      <c r="A6" s="48">
        <f>ROW()-6</f>
        <v>0</v>
      </c>
      <c r="B6" s="49" t="s">
        <v>108</v>
      </c>
      <c r="C6" s="50" t="s">
        <v>308</v>
      </c>
      <c r="D6" s="50" t="s">
        <v>308</v>
      </c>
      <c r="E6" s="47" t="s">
        <v>308</v>
      </c>
      <c r="F6" s="39"/>
    </row>
    <row r="7" ht="25.5" customHeight="1" spans="1:5">
      <c r="A7" s="51">
        <f t="shared" ref="A7:A20" si="0">ROW()-6</f>
        <v>1</v>
      </c>
      <c r="B7" s="52" t="s">
        <v>309</v>
      </c>
      <c r="C7" s="53"/>
      <c r="D7" s="53"/>
      <c r="E7" s="54"/>
    </row>
    <row r="8" ht="25.5" customHeight="1" spans="1:5">
      <c r="A8" s="51">
        <f t="shared" si="0"/>
        <v>2</v>
      </c>
      <c r="B8" s="52" t="s">
        <v>310</v>
      </c>
      <c r="C8" s="53"/>
      <c r="D8" s="53"/>
      <c r="E8" s="54"/>
    </row>
    <row r="9" ht="25.5" customHeight="1" spans="1:5">
      <c r="A9" s="51">
        <f t="shared" si="0"/>
        <v>3</v>
      </c>
      <c r="B9" s="52" t="s">
        <v>311</v>
      </c>
      <c r="C9" s="53"/>
      <c r="D9" s="53"/>
      <c r="E9" s="54"/>
    </row>
    <row r="10" ht="25.5" customHeight="1" spans="1:5">
      <c r="A10" s="51">
        <f t="shared" si="0"/>
        <v>4</v>
      </c>
      <c r="B10" s="52" t="s">
        <v>312</v>
      </c>
      <c r="C10" s="53"/>
      <c r="D10" s="53"/>
      <c r="E10" s="54"/>
    </row>
    <row r="11" ht="25.5" customHeight="1" spans="1:5">
      <c r="A11" s="51">
        <f t="shared" si="0"/>
        <v>5</v>
      </c>
      <c r="B11" s="52" t="s">
        <v>313</v>
      </c>
      <c r="C11" s="53"/>
      <c r="D11" s="53"/>
      <c r="E11" s="54"/>
    </row>
    <row r="12" ht="25.5" customHeight="1" spans="1:5">
      <c r="A12" s="51">
        <f t="shared" si="0"/>
        <v>6</v>
      </c>
      <c r="B12" s="52" t="s">
        <v>314</v>
      </c>
      <c r="C12" s="53"/>
      <c r="D12" s="53"/>
      <c r="E12" s="54"/>
    </row>
    <row r="13" ht="25.5" customHeight="1" spans="1:5">
      <c r="A13" s="51">
        <f t="shared" si="0"/>
        <v>7</v>
      </c>
      <c r="B13" s="52" t="s">
        <v>315</v>
      </c>
      <c r="C13" s="53"/>
      <c r="D13" s="53"/>
      <c r="E13" s="54"/>
    </row>
    <row r="14" ht="25.5" customHeight="1" spans="1:5">
      <c r="A14" s="51">
        <f t="shared" si="0"/>
        <v>8</v>
      </c>
      <c r="B14" s="52" t="s">
        <v>316</v>
      </c>
      <c r="C14" s="53"/>
      <c r="D14" s="53"/>
      <c r="E14" s="54"/>
    </row>
    <row r="15" ht="25.5" customHeight="1" spans="1:5">
      <c r="A15" s="51">
        <f t="shared" si="0"/>
        <v>9</v>
      </c>
      <c r="B15" s="52" t="s">
        <v>317</v>
      </c>
      <c r="C15" s="53"/>
      <c r="D15" s="53"/>
      <c r="E15" s="54"/>
    </row>
    <row r="16" ht="25.5" customHeight="1" spans="1:5">
      <c r="A16" s="51">
        <f t="shared" si="0"/>
        <v>10</v>
      </c>
      <c r="B16" s="52" t="s">
        <v>302</v>
      </c>
      <c r="C16" s="53"/>
      <c r="D16" s="53"/>
      <c r="E16" s="54"/>
    </row>
    <row r="17" ht="25.5" customHeight="1" spans="1:5">
      <c r="A17" s="51">
        <f t="shared" si="0"/>
        <v>11</v>
      </c>
      <c r="B17" s="52" t="s">
        <v>318</v>
      </c>
      <c r="C17" s="53"/>
      <c r="D17" s="53"/>
      <c r="E17" s="54"/>
    </row>
    <row r="18" ht="25.5" customHeight="1" spans="1:5">
      <c r="A18" s="51">
        <f t="shared" si="0"/>
        <v>12</v>
      </c>
      <c r="B18" s="52" t="s">
        <v>319</v>
      </c>
      <c r="C18" s="53"/>
      <c r="D18" s="53"/>
      <c r="E18" s="54"/>
    </row>
    <row r="19" ht="25.5" customHeight="1" spans="1:5">
      <c r="A19" s="51">
        <f t="shared" si="0"/>
        <v>13</v>
      </c>
      <c r="B19" s="52" t="s">
        <v>320</v>
      </c>
      <c r="C19" s="53"/>
      <c r="D19" s="53"/>
      <c r="E19" s="54"/>
    </row>
    <row r="20" ht="25.5" customHeight="1" spans="1:5">
      <c r="A20" s="51">
        <f t="shared" si="0"/>
        <v>14</v>
      </c>
      <c r="B20" s="52" t="s">
        <v>321</v>
      </c>
      <c r="C20" s="53"/>
      <c r="D20" s="53"/>
      <c r="E20" s="5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I11" sqref="I11"/>
    </sheetView>
  </sheetViews>
  <sheetFormatPr defaultColWidth="9" defaultRowHeight="12.75" customHeight="1" outlineLevelRow="7"/>
  <cols>
    <col min="1" max="1" width="60.7047619047619" style="29" customWidth="1"/>
    <col min="2" max="2" width="22.1333333333333" style="29" customWidth="1"/>
    <col min="3" max="3" width="2.85714285714286" style="29" customWidth="1"/>
    <col min="4" max="15" width="9.13333333333333" style="29"/>
  </cols>
  <sheetData>
    <row r="1" ht="15" customHeight="1" spans="1:15">
      <c r="A1" s="30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1" t="s">
        <v>322</v>
      </c>
      <c r="B2" s="31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2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3" t="s">
        <v>323</v>
      </c>
      <c r="B4" s="34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5"/>
      <c r="B5" s="36"/>
      <c r="C5"/>
      <c r="D5"/>
      <c r="E5"/>
      <c r="F5"/>
      <c r="G5"/>
      <c r="H5"/>
      <c r="I5"/>
      <c r="J5"/>
      <c r="K5"/>
      <c r="L5"/>
      <c r="M5"/>
      <c r="N5"/>
      <c r="O5"/>
    </row>
    <row r="6" s="28" customFormat="1" ht="26.25" customHeight="1" spans="1:14">
      <c r="A6" s="37"/>
      <c r="B6" s="38"/>
      <c r="C6" s="39"/>
      <c r="N6" s="42"/>
    </row>
    <row r="7" ht="32.25" customHeight="1" spans="1:15">
      <c r="A7" s="40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1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13" workbookViewId="0">
      <selection activeCell="I11" sqref="I11"/>
    </sheetView>
  </sheetViews>
  <sheetFormatPr defaultColWidth="8.67619047619048" defaultRowHeight="13.5" outlineLevelCol="4"/>
  <cols>
    <col min="1" max="1" width="8.43809523809524" style="1" customWidth="1"/>
    <col min="2" max="2" width="19.0761904761905" style="1" customWidth="1"/>
    <col min="3" max="3" width="18.8571428571429" style="1" customWidth="1"/>
    <col min="4" max="4" width="17.4285714285714" style="1" customWidth="1"/>
    <col min="5" max="5" width="25.7142857142857" style="1" customWidth="1"/>
    <col min="6" max="16384" width="8.67619047619048" style="1"/>
  </cols>
  <sheetData>
    <row r="1" s="1" customFormat="1" ht="18.75" spans="1:2">
      <c r="A1" s="2" t="s">
        <v>324</v>
      </c>
      <c r="B1" s="2"/>
    </row>
    <row r="2" s="1" customFormat="1" ht="25.5" spans="1:5">
      <c r="A2" s="3" t="s">
        <v>325</v>
      </c>
      <c r="B2" s="3"/>
      <c r="C2" s="3"/>
      <c r="D2" s="3"/>
      <c r="E2" s="3"/>
    </row>
    <row r="3" s="1" customFormat="1" ht="9" customHeight="1" spans="1:5">
      <c r="A3" s="3"/>
      <c r="B3" s="3"/>
      <c r="C3" s="3"/>
      <c r="D3" s="3"/>
      <c r="E3" s="3"/>
    </row>
    <row r="4" s="1" customFormat="1" ht="18.75" spans="1:5">
      <c r="A4" s="4" t="s">
        <v>326</v>
      </c>
      <c r="B4" s="4"/>
      <c r="C4" s="5" t="s">
        <v>327</v>
      </c>
      <c r="D4" s="4"/>
      <c r="E4" s="6" t="s">
        <v>29</v>
      </c>
    </row>
    <row r="5" s="1" customFormat="1" ht="30" customHeight="1" spans="1:5">
      <c r="A5" s="7" t="s">
        <v>328</v>
      </c>
      <c r="B5" s="7"/>
      <c r="C5" s="7" t="s">
        <v>329</v>
      </c>
      <c r="D5" s="7"/>
      <c r="E5" s="7"/>
    </row>
    <row r="6" s="1" customFormat="1" ht="30" customHeight="1" spans="1:5">
      <c r="A6" s="7" t="s">
        <v>330</v>
      </c>
      <c r="B6" s="7"/>
      <c r="C6" s="7" t="s">
        <v>331</v>
      </c>
      <c r="D6" s="7" t="s">
        <v>332</v>
      </c>
      <c r="E6" s="8" t="s">
        <v>333</v>
      </c>
    </row>
    <row r="7" s="1" customFormat="1" ht="30" customHeight="1" spans="1:5">
      <c r="A7" s="9" t="s">
        <v>334</v>
      </c>
      <c r="B7" s="10" t="s">
        <v>335</v>
      </c>
      <c r="C7" s="11"/>
      <c r="D7" s="11"/>
      <c r="E7" s="12"/>
    </row>
    <row r="8" s="1" customFormat="1" ht="30" customHeight="1" spans="1:5">
      <c r="A8" s="13"/>
      <c r="B8" s="14" t="s">
        <v>336</v>
      </c>
      <c r="C8" s="15">
        <v>5</v>
      </c>
      <c r="D8" s="16"/>
      <c r="E8" s="17"/>
    </row>
    <row r="9" s="1" customFormat="1" ht="30" customHeight="1" spans="1:5">
      <c r="A9" s="13"/>
      <c r="B9" s="15" t="s">
        <v>337</v>
      </c>
      <c r="C9" s="15">
        <v>5</v>
      </c>
      <c r="D9" s="16"/>
      <c r="E9" s="17"/>
    </row>
    <row r="10" s="1" customFormat="1" ht="30" customHeight="1" spans="1:5">
      <c r="A10" s="18"/>
      <c r="B10" s="15" t="s">
        <v>338</v>
      </c>
      <c r="C10" s="15">
        <v>0</v>
      </c>
      <c r="D10" s="16"/>
      <c r="E10" s="17"/>
    </row>
    <row r="11" s="1" customFormat="1" ht="81" customHeight="1" spans="1:5">
      <c r="A11" s="19" t="s">
        <v>339</v>
      </c>
      <c r="B11" s="20" t="s">
        <v>340</v>
      </c>
      <c r="C11" s="21"/>
      <c r="D11" s="21"/>
      <c r="E11" s="22"/>
    </row>
    <row r="12" s="1" customFormat="1" ht="32" customHeight="1" spans="1:5">
      <c r="A12" s="23" t="s">
        <v>341</v>
      </c>
      <c r="B12" s="7" t="s">
        <v>342</v>
      </c>
      <c r="C12" s="8" t="s">
        <v>343</v>
      </c>
      <c r="D12" s="8" t="s">
        <v>344</v>
      </c>
      <c r="E12" s="8" t="s">
        <v>345</v>
      </c>
    </row>
    <row r="13" s="1" customFormat="1" ht="32" customHeight="1" spans="1:5">
      <c r="A13" s="24"/>
      <c r="B13" s="25" t="s">
        <v>346</v>
      </c>
      <c r="C13" s="8" t="s">
        <v>347</v>
      </c>
      <c r="D13" s="8" t="s">
        <v>348</v>
      </c>
      <c r="E13" s="26">
        <v>1</v>
      </c>
    </row>
    <row r="14" s="1" customFormat="1" ht="32" customHeight="1" spans="1:5">
      <c r="A14" s="24"/>
      <c r="B14" s="25"/>
      <c r="C14" s="8" t="s">
        <v>349</v>
      </c>
      <c r="D14" s="8" t="s">
        <v>350</v>
      </c>
      <c r="E14" s="8" t="s">
        <v>351</v>
      </c>
    </row>
    <row r="15" s="1" customFormat="1" ht="32" customHeight="1" spans="1:5">
      <c r="A15" s="24"/>
      <c r="B15" s="25"/>
      <c r="C15" s="8" t="s">
        <v>352</v>
      </c>
      <c r="D15" s="8" t="s">
        <v>353</v>
      </c>
      <c r="E15" s="8" t="s">
        <v>354</v>
      </c>
    </row>
    <row r="16" s="1" customFormat="1" ht="32" customHeight="1" spans="1:5">
      <c r="A16" s="24"/>
      <c r="B16" s="25"/>
      <c r="C16" s="8" t="s">
        <v>355</v>
      </c>
      <c r="D16" s="8" t="s">
        <v>356</v>
      </c>
      <c r="E16" s="8" t="s">
        <v>357</v>
      </c>
    </row>
    <row r="17" s="1" customFormat="1" ht="32" customHeight="1" spans="1:5">
      <c r="A17" s="24"/>
      <c r="B17" s="24"/>
      <c r="C17" s="8" t="s">
        <v>358</v>
      </c>
      <c r="D17" s="8" t="s">
        <v>359</v>
      </c>
      <c r="E17" s="8" t="s">
        <v>360</v>
      </c>
    </row>
    <row r="18" s="1" customFormat="1" ht="32" customHeight="1" spans="1:5">
      <c r="A18" s="24"/>
      <c r="B18" s="24"/>
      <c r="C18" s="8" t="s">
        <v>361</v>
      </c>
      <c r="D18" s="8" t="s">
        <v>362</v>
      </c>
      <c r="E18" s="8" t="s">
        <v>363</v>
      </c>
    </row>
    <row r="19" s="1" customFormat="1" ht="32" customHeight="1" spans="1:5">
      <c r="A19" s="24"/>
      <c r="B19" s="24"/>
      <c r="C19" s="8" t="s">
        <v>364</v>
      </c>
      <c r="D19" s="8" t="s">
        <v>365</v>
      </c>
      <c r="E19" s="8" t="s">
        <v>366</v>
      </c>
    </row>
    <row r="20" s="1" customFormat="1" ht="32" customHeight="1" spans="1:5">
      <c r="A20" s="24"/>
      <c r="B20" s="8" t="s">
        <v>367</v>
      </c>
      <c r="C20" s="8" t="s">
        <v>368</v>
      </c>
      <c r="D20" s="8" t="s">
        <v>369</v>
      </c>
      <c r="E20" s="8" t="s">
        <v>370</v>
      </c>
    </row>
    <row r="21" s="1" customFormat="1" ht="32" customHeight="1" spans="1:5">
      <c r="A21" s="27" t="s">
        <v>371</v>
      </c>
      <c r="B21" s="27"/>
      <c r="C21" s="27"/>
      <c r="D21" s="27"/>
      <c r="E21" s="27"/>
    </row>
  </sheetData>
  <mergeCells count="15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1:E21"/>
    <mergeCell ref="A7:A10"/>
    <mergeCell ref="A12:A20"/>
    <mergeCell ref="B13:B16"/>
    <mergeCell ref="B17:B19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4" workbookViewId="0">
      <selection activeCell="I11" sqref="I11"/>
    </sheetView>
  </sheetViews>
  <sheetFormatPr defaultColWidth="8.67619047619048" defaultRowHeight="13.5" outlineLevelCol="4"/>
  <cols>
    <col min="1" max="1" width="8.43809523809524" style="1" customWidth="1"/>
    <col min="2" max="2" width="19.0761904761905" style="1" customWidth="1"/>
    <col min="3" max="3" width="18.8571428571429" style="1" customWidth="1"/>
    <col min="4" max="4" width="17.4285714285714" style="1" customWidth="1"/>
    <col min="5" max="5" width="25.7142857142857" style="1" customWidth="1"/>
    <col min="6" max="16384" width="8.67619047619048" style="1"/>
  </cols>
  <sheetData>
    <row r="1" s="1" customFormat="1" ht="18.75" spans="1:2">
      <c r="A1" s="2" t="s">
        <v>324</v>
      </c>
      <c r="B1" s="2"/>
    </row>
    <row r="2" s="1" customFormat="1" ht="25.5" spans="1:5">
      <c r="A2" s="3" t="s">
        <v>325</v>
      </c>
      <c r="B2" s="3"/>
      <c r="C2" s="3"/>
      <c r="D2" s="3"/>
      <c r="E2" s="3"/>
    </row>
    <row r="3" s="1" customFormat="1" ht="9" customHeight="1" spans="1:5">
      <c r="A3" s="3"/>
      <c r="B3" s="3"/>
      <c r="C3" s="3"/>
      <c r="D3" s="3"/>
      <c r="E3" s="3"/>
    </row>
    <row r="4" s="1" customFormat="1" ht="18.75" spans="1:5">
      <c r="A4" s="4" t="s">
        <v>326</v>
      </c>
      <c r="B4" s="4"/>
      <c r="C4" s="5" t="s">
        <v>327</v>
      </c>
      <c r="D4" s="4"/>
      <c r="E4" s="6" t="s">
        <v>29</v>
      </c>
    </row>
    <row r="5" s="1" customFormat="1" ht="30" customHeight="1" spans="1:5">
      <c r="A5" s="7" t="s">
        <v>328</v>
      </c>
      <c r="B5" s="7"/>
      <c r="C5" s="7" t="s">
        <v>372</v>
      </c>
      <c r="D5" s="7"/>
      <c r="E5" s="7"/>
    </row>
    <row r="6" s="1" customFormat="1" ht="30" customHeight="1" spans="1:5">
      <c r="A6" s="7" t="s">
        <v>330</v>
      </c>
      <c r="B6" s="7"/>
      <c r="C6" s="7" t="s">
        <v>331</v>
      </c>
      <c r="D6" s="7" t="s">
        <v>332</v>
      </c>
      <c r="E6" s="8" t="s">
        <v>333</v>
      </c>
    </row>
    <row r="7" s="1" customFormat="1" ht="26" customHeight="1" spans="1:5">
      <c r="A7" s="9" t="s">
        <v>334</v>
      </c>
      <c r="B7" s="10" t="s">
        <v>335</v>
      </c>
      <c r="C7" s="11"/>
      <c r="D7" s="11"/>
      <c r="E7" s="12"/>
    </row>
    <row r="8" s="1" customFormat="1" ht="26" customHeight="1" spans="1:5">
      <c r="A8" s="13"/>
      <c r="B8" s="14" t="s">
        <v>336</v>
      </c>
      <c r="C8" s="15">
        <v>10</v>
      </c>
      <c r="D8" s="16"/>
      <c r="E8" s="17"/>
    </row>
    <row r="9" s="1" customFormat="1" ht="26" customHeight="1" spans="1:5">
      <c r="A9" s="13"/>
      <c r="B9" s="15" t="s">
        <v>337</v>
      </c>
      <c r="C9" s="15">
        <v>10</v>
      </c>
      <c r="D9" s="16"/>
      <c r="E9" s="17"/>
    </row>
    <row r="10" s="1" customFormat="1" ht="26" customHeight="1" spans="1:5">
      <c r="A10" s="18"/>
      <c r="B10" s="15" t="s">
        <v>338</v>
      </c>
      <c r="C10" s="15">
        <v>0</v>
      </c>
      <c r="D10" s="16"/>
      <c r="E10" s="17"/>
    </row>
    <row r="11" s="1" customFormat="1" ht="69" customHeight="1" spans="1:5">
      <c r="A11" s="19" t="s">
        <v>339</v>
      </c>
      <c r="B11" s="20" t="s">
        <v>373</v>
      </c>
      <c r="C11" s="21"/>
      <c r="D11" s="21"/>
      <c r="E11" s="22"/>
    </row>
    <row r="12" s="1" customFormat="1" ht="27" customHeight="1" spans="1:5">
      <c r="A12" s="23" t="s">
        <v>341</v>
      </c>
      <c r="B12" s="7" t="s">
        <v>342</v>
      </c>
      <c r="C12" s="8" t="s">
        <v>343</v>
      </c>
      <c r="D12" s="8" t="s">
        <v>344</v>
      </c>
      <c r="E12" s="8" t="s">
        <v>345</v>
      </c>
    </row>
    <row r="13" s="1" customFormat="1" ht="32" customHeight="1" spans="1:5">
      <c r="A13" s="24"/>
      <c r="B13" s="25" t="s">
        <v>346</v>
      </c>
      <c r="C13" s="9" t="s">
        <v>347</v>
      </c>
      <c r="D13" s="8" t="s">
        <v>374</v>
      </c>
      <c r="E13" s="26" t="s">
        <v>375</v>
      </c>
    </row>
    <row r="14" s="1" customFormat="1" ht="27" customHeight="1" spans="1:5">
      <c r="A14" s="24"/>
      <c r="B14" s="25"/>
      <c r="C14" s="13"/>
      <c r="D14" s="8" t="s">
        <v>376</v>
      </c>
      <c r="E14" s="8" t="s">
        <v>377</v>
      </c>
    </row>
    <row r="15" s="1" customFormat="1" ht="27" customHeight="1" spans="1:5">
      <c r="A15" s="24"/>
      <c r="B15" s="25"/>
      <c r="C15" s="18"/>
      <c r="D15" s="8" t="s">
        <v>378</v>
      </c>
      <c r="E15" s="8" t="s">
        <v>379</v>
      </c>
    </row>
    <row r="16" s="1" customFormat="1" ht="27" customHeight="1" spans="1:5">
      <c r="A16" s="24"/>
      <c r="B16" s="25"/>
      <c r="C16" s="9" t="s">
        <v>349</v>
      </c>
      <c r="D16" s="8" t="s">
        <v>380</v>
      </c>
      <c r="E16" s="8" t="s">
        <v>381</v>
      </c>
    </row>
    <row r="17" s="1" customFormat="1" ht="27" customHeight="1" spans="1:5">
      <c r="A17" s="24"/>
      <c r="B17" s="25"/>
      <c r="C17" s="18"/>
      <c r="D17" s="8" t="s">
        <v>382</v>
      </c>
      <c r="E17" s="8">
        <v>1</v>
      </c>
    </row>
    <row r="18" s="1" customFormat="1" ht="27" customHeight="1" spans="1:5">
      <c r="A18" s="24"/>
      <c r="B18" s="25"/>
      <c r="C18" s="8" t="s">
        <v>352</v>
      </c>
      <c r="D18" s="8" t="s">
        <v>353</v>
      </c>
      <c r="E18" s="8" t="s">
        <v>354</v>
      </c>
    </row>
    <row r="19" s="1" customFormat="1" ht="23" customHeight="1" spans="1:5">
      <c r="A19" s="24"/>
      <c r="B19" s="25"/>
      <c r="C19" s="8" t="s">
        <v>355</v>
      </c>
      <c r="D19" s="8" t="s">
        <v>356</v>
      </c>
      <c r="E19" s="8" t="s">
        <v>357</v>
      </c>
    </row>
    <row r="20" s="1" customFormat="1" ht="27" customHeight="1" spans="1:5">
      <c r="A20" s="24"/>
      <c r="B20" s="24" t="s">
        <v>383</v>
      </c>
      <c r="C20" s="8" t="s">
        <v>384</v>
      </c>
      <c r="D20" s="8" t="s">
        <v>385</v>
      </c>
      <c r="E20" s="8" t="s">
        <v>363</v>
      </c>
    </row>
    <row r="21" s="1" customFormat="1" ht="27" customHeight="1" spans="1:5">
      <c r="A21" s="24"/>
      <c r="B21" s="24"/>
      <c r="C21" s="8" t="s">
        <v>358</v>
      </c>
      <c r="D21" s="8" t="s">
        <v>386</v>
      </c>
      <c r="E21" s="8" t="s">
        <v>387</v>
      </c>
    </row>
    <row r="22" s="1" customFormat="1" ht="33" customHeight="1" spans="1:5">
      <c r="A22" s="24"/>
      <c r="B22" s="24"/>
      <c r="C22" s="8" t="s">
        <v>361</v>
      </c>
      <c r="D22" s="8" t="s">
        <v>362</v>
      </c>
      <c r="E22" s="8" t="s">
        <v>363</v>
      </c>
    </row>
    <row r="23" s="1" customFormat="1" ht="39" customHeight="1" spans="1:5">
      <c r="A23" s="24"/>
      <c r="B23" s="24"/>
      <c r="C23" s="8" t="s">
        <v>364</v>
      </c>
      <c r="D23" s="8" t="s">
        <v>388</v>
      </c>
      <c r="E23" s="8" t="s">
        <v>389</v>
      </c>
    </row>
    <row r="24" s="1" customFormat="1" ht="27" customHeight="1" spans="1:5">
      <c r="A24" s="24"/>
      <c r="B24" s="8" t="s">
        <v>367</v>
      </c>
      <c r="C24" s="8" t="s">
        <v>368</v>
      </c>
      <c r="D24" s="8" t="s">
        <v>369</v>
      </c>
      <c r="E24" s="8" t="s">
        <v>370</v>
      </c>
    </row>
    <row r="25" s="1" customFormat="1" ht="32" customHeight="1" spans="1:5">
      <c r="A25" s="27" t="s">
        <v>371</v>
      </c>
      <c r="B25" s="27"/>
      <c r="C25" s="27"/>
      <c r="D25" s="27"/>
      <c r="E25" s="27"/>
    </row>
  </sheetData>
  <mergeCells count="17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5:E25"/>
    <mergeCell ref="A7:A10"/>
    <mergeCell ref="A12:A24"/>
    <mergeCell ref="B13:B19"/>
    <mergeCell ref="B20:B23"/>
    <mergeCell ref="C13:C15"/>
    <mergeCell ref="C16:C17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7" workbookViewId="0">
      <selection activeCell="I11" sqref="I11"/>
    </sheetView>
  </sheetViews>
  <sheetFormatPr defaultColWidth="8.67619047619048" defaultRowHeight="13.5" outlineLevelCol="4"/>
  <cols>
    <col min="1" max="1" width="8.43809523809524" style="1" customWidth="1"/>
    <col min="2" max="2" width="19.0761904761905" style="1" customWidth="1"/>
    <col min="3" max="3" width="18.8571428571429" style="1" customWidth="1"/>
    <col min="4" max="4" width="17.4285714285714" style="1" customWidth="1"/>
    <col min="5" max="5" width="25.7142857142857" style="1" customWidth="1"/>
    <col min="6" max="16384" width="8.67619047619048" style="1"/>
  </cols>
  <sheetData>
    <row r="1" s="1" customFormat="1" ht="18.75" spans="1:2">
      <c r="A1" s="2" t="s">
        <v>324</v>
      </c>
      <c r="B1" s="2"/>
    </row>
    <row r="2" s="1" customFormat="1" ht="25.5" spans="1:5">
      <c r="A2" s="3" t="s">
        <v>325</v>
      </c>
      <c r="B2" s="3"/>
      <c r="C2" s="3"/>
      <c r="D2" s="3"/>
      <c r="E2" s="3"/>
    </row>
    <row r="3" s="1" customFormat="1" ht="9" customHeight="1" spans="1:5">
      <c r="A3" s="3"/>
      <c r="B3" s="3"/>
      <c r="C3" s="3"/>
      <c r="D3" s="3"/>
      <c r="E3" s="3"/>
    </row>
    <row r="4" s="1" customFormat="1" ht="18.75" spans="1:5">
      <c r="A4" s="4" t="s">
        <v>326</v>
      </c>
      <c r="B4" s="4"/>
      <c r="C4" s="5" t="s">
        <v>327</v>
      </c>
      <c r="D4" s="4"/>
      <c r="E4" s="6" t="s">
        <v>29</v>
      </c>
    </row>
    <row r="5" s="1" customFormat="1" ht="30" customHeight="1" spans="1:5">
      <c r="A5" s="7" t="s">
        <v>328</v>
      </c>
      <c r="B5" s="7"/>
      <c r="C5" s="7" t="s">
        <v>390</v>
      </c>
      <c r="D5" s="7"/>
      <c r="E5" s="7"/>
    </row>
    <row r="6" s="1" customFormat="1" ht="30" customHeight="1" spans="1:5">
      <c r="A6" s="7" t="s">
        <v>330</v>
      </c>
      <c r="B6" s="7"/>
      <c r="C6" s="7" t="s">
        <v>331</v>
      </c>
      <c r="D6" s="7" t="s">
        <v>332</v>
      </c>
      <c r="E6" s="8" t="s">
        <v>333</v>
      </c>
    </row>
    <row r="7" s="1" customFormat="1" ht="26" customHeight="1" spans="1:5">
      <c r="A7" s="9" t="s">
        <v>334</v>
      </c>
      <c r="B7" s="10" t="s">
        <v>335</v>
      </c>
      <c r="C7" s="11"/>
      <c r="D7" s="11"/>
      <c r="E7" s="12"/>
    </row>
    <row r="8" s="1" customFormat="1" ht="26" customHeight="1" spans="1:5">
      <c r="A8" s="13"/>
      <c r="B8" s="14" t="s">
        <v>336</v>
      </c>
      <c r="C8" s="15">
        <v>5</v>
      </c>
      <c r="D8" s="16"/>
      <c r="E8" s="17"/>
    </row>
    <row r="9" s="1" customFormat="1" ht="26" customHeight="1" spans="1:5">
      <c r="A9" s="13"/>
      <c r="B9" s="15" t="s">
        <v>337</v>
      </c>
      <c r="C9" s="15">
        <v>5</v>
      </c>
      <c r="D9" s="16"/>
      <c r="E9" s="17"/>
    </row>
    <row r="10" s="1" customFormat="1" ht="26" customHeight="1" spans="1:5">
      <c r="A10" s="18"/>
      <c r="B10" s="15" t="s">
        <v>338</v>
      </c>
      <c r="C10" s="15">
        <v>0</v>
      </c>
      <c r="D10" s="16"/>
      <c r="E10" s="17"/>
    </row>
    <row r="11" s="1" customFormat="1" ht="69" customHeight="1" spans="1:5">
      <c r="A11" s="19" t="s">
        <v>339</v>
      </c>
      <c r="B11" s="20" t="s">
        <v>373</v>
      </c>
      <c r="C11" s="21"/>
      <c r="D11" s="21"/>
      <c r="E11" s="22"/>
    </row>
    <row r="12" s="1" customFormat="1" ht="27" customHeight="1" spans="1:5">
      <c r="A12" s="23" t="s">
        <v>341</v>
      </c>
      <c r="B12" s="7" t="s">
        <v>342</v>
      </c>
      <c r="C12" s="8" t="s">
        <v>343</v>
      </c>
      <c r="D12" s="8" t="s">
        <v>344</v>
      </c>
      <c r="E12" s="8" t="s">
        <v>345</v>
      </c>
    </row>
    <row r="13" s="1" customFormat="1" ht="27" customHeight="1" spans="1:5">
      <c r="A13" s="24"/>
      <c r="B13" s="25" t="s">
        <v>346</v>
      </c>
      <c r="C13" s="9" t="s">
        <v>347</v>
      </c>
      <c r="D13" s="8" t="s">
        <v>391</v>
      </c>
      <c r="E13" s="26" t="s">
        <v>392</v>
      </c>
    </row>
    <row r="14" s="1" customFormat="1" ht="27" customHeight="1" spans="1:5">
      <c r="A14" s="24"/>
      <c r="B14" s="25"/>
      <c r="C14" s="13"/>
      <c r="D14" s="8" t="s">
        <v>393</v>
      </c>
      <c r="E14" s="8" t="s">
        <v>394</v>
      </c>
    </row>
    <row r="15" s="1" customFormat="1" ht="27" customHeight="1" spans="1:5">
      <c r="A15" s="24"/>
      <c r="B15" s="25"/>
      <c r="C15" s="9" t="s">
        <v>349</v>
      </c>
      <c r="D15" s="8" t="s">
        <v>380</v>
      </c>
      <c r="E15" s="8" t="s">
        <v>381</v>
      </c>
    </row>
    <row r="16" s="1" customFormat="1" ht="27" customHeight="1" spans="1:5">
      <c r="A16" s="24"/>
      <c r="B16" s="25"/>
      <c r="C16" s="13"/>
      <c r="D16" s="8" t="s">
        <v>395</v>
      </c>
      <c r="E16" s="8" t="s">
        <v>396</v>
      </c>
    </row>
    <row r="17" s="1" customFormat="1" ht="27" customHeight="1" spans="1:5">
      <c r="A17" s="24"/>
      <c r="B17" s="25"/>
      <c r="C17" s="18"/>
      <c r="D17" s="8" t="s">
        <v>397</v>
      </c>
      <c r="E17" s="8">
        <v>1</v>
      </c>
    </row>
    <row r="18" s="1" customFormat="1" ht="27" customHeight="1" spans="1:5">
      <c r="A18" s="24"/>
      <c r="B18" s="25"/>
      <c r="C18" s="9" t="s">
        <v>352</v>
      </c>
      <c r="D18" s="8" t="s">
        <v>398</v>
      </c>
      <c r="E18" s="8" t="s">
        <v>354</v>
      </c>
    </row>
    <row r="19" s="1" customFormat="1" ht="27" customHeight="1" spans="1:5">
      <c r="A19" s="24"/>
      <c r="B19" s="25"/>
      <c r="C19" s="18"/>
      <c r="D19" s="8" t="s">
        <v>399</v>
      </c>
      <c r="E19" s="8" t="s">
        <v>354</v>
      </c>
    </row>
    <row r="20" s="1" customFormat="1" ht="22" customHeight="1" spans="1:5">
      <c r="A20" s="24"/>
      <c r="B20" s="25"/>
      <c r="C20" s="8" t="s">
        <v>355</v>
      </c>
      <c r="D20" s="8" t="s">
        <v>356</v>
      </c>
      <c r="E20" s="8" t="s">
        <v>357</v>
      </c>
    </row>
    <row r="21" s="1" customFormat="1" ht="29" customHeight="1" spans="1:5">
      <c r="A21" s="24"/>
      <c r="B21" s="24" t="s">
        <v>383</v>
      </c>
      <c r="C21" s="8" t="s">
        <v>384</v>
      </c>
      <c r="D21" s="8" t="s">
        <v>400</v>
      </c>
      <c r="E21" s="8" t="s">
        <v>387</v>
      </c>
    </row>
    <row r="22" s="1" customFormat="1" ht="31" customHeight="1" spans="1:5">
      <c r="A22" s="24"/>
      <c r="B22" s="24"/>
      <c r="C22" s="8" t="s">
        <v>358</v>
      </c>
      <c r="D22" s="8" t="s">
        <v>401</v>
      </c>
      <c r="E22" s="8" t="s">
        <v>402</v>
      </c>
    </row>
    <row r="23" s="1" customFormat="1" ht="29" customHeight="1" spans="1:5">
      <c r="A23" s="24"/>
      <c r="B23" s="24"/>
      <c r="C23" s="8" t="s">
        <v>361</v>
      </c>
      <c r="D23" s="8" t="s">
        <v>362</v>
      </c>
      <c r="E23" s="8" t="s">
        <v>363</v>
      </c>
    </row>
    <row r="24" s="1" customFormat="1" ht="30" customHeight="1" spans="1:5">
      <c r="A24" s="24"/>
      <c r="B24" s="24"/>
      <c r="C24" s="8" t="s">
        <v>364</v>
      </c>
      <c r="D24" s="8" t="s">
        <v>403</v>
      </c>
      <c r="E24" s="8" t="s">
        <v>404</v>
      </c>
    </row>
    <row r="25" s="1" customFormat="1" ht="27" customHeight="1" spans="1:5">
      <c r="A25" s="24"/>
      <c r="B25" s="8" t="s">
        <v>367</v>
      </c>
      <c r="C25" s="8" t="s">
        <v>368</v>
      </c>
      <c r="D25" s="8" t="s">
        <v>369</v>
      </c>
      <c r="E25" s="8" t="s">
        <v>370</v>
      </c>
    </row>
    <row r="26" s="1" customFormat="1" ht="32" customHeight="1" spans="1:5">
      <c r="A26" s="27" t="s">
        <v>371</v>
      </c>
      <c r="B26" s="27"/>
      <c r="C26" s="27"/>
      <c r="D26" s="27"/>
      <c r="E26" s="27"/>
    </row>
  </sheetData>
  <mergeCells count="1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6:E26"/>
    <mergeCell ref="A7:A10"/>
    <mergeCell ref="A12:A25"/>
    <mergeCell ref="B13:B20"/>
    <mergeCell ref="B21:B24"/>
    <mergeCell ref="C13:C14"/>
    <mergeCell ref="C15:C17"/>
    <mergeCell ref="C18:C19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9" workbookViewId="0">
      <selection activeCell="I11" sqref="I11"/>
    </sheetView>
  </sheetViews>
  <sheetFormatPr defaultColWidth="8.67619047619048" defaultRowHeight="13.5" outlineLevelCol="4"/>
  <cols>
    <col min="1" max="1" width="8.43809523809524" style="1" customWidth="1"/>
    <col min="2" max="2" width="19.7142857142857" style="1" customWidth="1"/>
    <col min="3" max="3" width="18.8571428571429" style="1" customWidth="1"/>
    <col min="4" max="4" width="17.4285714285714" style="1" customWidth="1"/>
    <col min="5" max="5" width="25.7142857142857" style="1" customWidth="1"/>
    <col min="6" max="16384" width="8.67619047619048" style="1"/>
  </cols>
  <sheetData>
    <row r="1" s="1" customFormat="1" ht="18.75" spans="1:2">
      <c r="A1" s="2" t="s">
        <v>324</v>
      </c>
      <c r="B1" s="2"/>
    </row>
    <row r="2" s="1" customFormat="1" ht="25.5" spans="1:5">
      <c r="A2" s="3" t="s">
        <v>325</v>
      </c>
      <c r="B2" s="3"/>
      <c r="C2" s="3"/>
      <c r="D2" s="3"/>
      <c r="E2" s="3"/>
    </row>
    <row r="3" s="1" customFormat="1" ht="9" customHeight="1" spans="1:5">
      <c r="A3" s="3"/>
      <c r="B3" s="3"/>
      <c r="C3" s="3"/>
      <c r="D3" s="3"/>
      <c r="E3" s="3"/>
    </row>
    <row r="4" s="1" customFormat="1" ht="18.75" spans="1:5">
      <c r="A4" s="4" t="s">
        <v>326</v>
      </c>
      <c r="B4" s="4"/>
      <c r="C4" s="5" t="s">
        <v>327</v>
      </c>
      <c r="D4" s="4"/>
      <c r="E4" s="6" t="s">
        <v>29</v>
      </c>
    </row>
    <row r="5" s="1" customFormat="1" ht="30" customHeight="1" spans="1:5">
      <c r="A5" s="7" t="s">
        <v>328</v>
      </c>
      <c r="B5" s="7"/>
      <c r="C5" s="7" t="s">
        <v>405</v>
      </c>
      <c r="D5" s="7"/>
      <c r="E5" s="7"/>
    </row>
    <row r="6" s="1" customFormat="1" ht="30" customHeight="1" spans="1:5">
      <c r="A6" s="7" t="s">
        <v>330</v>
      </c>
      <c r="B6" s="7"/>
      <c r="C6" s="7" t="s">
        <v>331</v>
      </c>
      <c r="D6" s="7" t="s">
        <v>332</v>
      </c>
      <c r="E6" s="8" t="s">
        <v>333</v>
      </c>
    </row>
    <row r="7" s="1" customFormat="1" ht="26" customHeight="1" spans="1:5">
      <c r="A7" s="9" t="s">
        <v>334</v>
      </c>
      <c r="B7" s="10" t="s">
        <v>335</v>
      </c>
      <c r="C7" s="11"/>
      <c r="D7" s="11"/>
      <c r="E7" s="12"/>
    </row>
    <row r="8" s="1" customFormat="1" ht="26" customHeight="1" spans="1:5">
      <c r="A8" s="13"/>
      <c r="B8" s="14" t="s">
        <v>336</v>
      </c>
      <c r="C8" s="15">
        <v>20</v>
      </c>
      <c r="D8" s="16"/>
      <c r="E8" s="17"/>
    </row>
    <row r="9" s="1" customFormat="1" ht="26" customHeight="1" spans="1:5">
      <c r="A9" s="13"/>
      <c r="B9" s="15" t="s">
        <v>337</v>
      </c>
      <c r="C9" s="15">
        <v>20</v>
      </c>
      <c r="D9" s="16"/>
      <c r="E9" s="17"/>
    </row>
    <row r="10" s="1" customFormat="1" ht="26" customHeight="1" spans="1:5">
      <c r="A10" s="18"/>
      <c r="B10" s="15" t="s">
        <v>338</v>
      </c>
      <c r="C10" s="15">
        <v>0</v>
      </c>
      <c r="D10" s="16"/>
      <c r="E10" s="17"/>
    </row>
    <row r="11" s="1" customFormat="1" ht="69" customHeight="1" spans="1:5">
      <c r="A11" s="19" t="s">
        <v>339</v>
      </c>
      <c r="B11" s="20" t="s">
        <v>406</v>
      </c>
      <c r="C11" s="21"/>
      <c r="D11" s="21"/>
      <c r="E11" s="22"/>
    </row>
    <row r="12" s="1" customFormat="1" ht="27" customHeight="1" spans="1:5">
      <c r="A12" s="23" t="s">
        <v>341</v>
      </c>
      <c r="B12" s="7" t="s">
        <v>342</v>
      </c>
      <c r="C12" s="8" t="s">
        <v>343</v>
      </c>
      <c r="D12" s="8" t="s">
        <v>344</v>
      </c>
      <c r="E12" s="8" t="s">
        <v>345</v>
      </c>
    </row>
    <row r="13" s="1" customFormat="1" ht="27" customHeight="1" spans="1:5">
      <c r="A13" s="24"/>
      <c r="B13" s="25" t="s">
        <v>346</v>
      </c>
      <c r="C13" s="9" t="s">
        <v>347</v>
      </c>
      <c r="D13" s="8" t="s">
        <v>407</v>
      </c>
      <c r="E13" s="26">
        <v>1</v>
      </c>
    </row>
    <row r="14" s="1" customFormat="1" ht="27" customHeight="1" spans="1:5">
      <c r="A14" s="24"/>
      <c r="B14" s="25"/>
      <c r="C14" s="13"/>
      <c r="D14" s="8" t="s">
        <v>408</v>
      </c>
      <c r="E14" s="26">
        <v>1</v>
      </c>
    </row>
    <row r="15" s="1" customFormat="1" ht="27" customHeight="1" spans="1:5">
      <c r="A15" s="24"/>
      <c r="B15" s="25"/>
      <c r="C15" s="9" t="s">
        <v>349</v>
      </c>
      <c r="D15" s="8" t="s">
        <v>382</v>
      </c>
      <c r="E15" s="26">
        <v>1</v>
      </c>
    </row>
    <row r="16" s="1" customFormat="1" ht="27" customHeight="1" spans="1:5">
      <c r="A16" s="24"/>
      <c r="B16" s="25"/>
      <c r="C16" s="9" t="s">
        <v>352</v>
      </c>
      <c r="D16" s="8" t="s">
        <v>409</v>
      </c>
      <c r="E16" s="8" t="s">
        <v>354</v>
      </c>
    </row>
    <row r="17" s="1" customFormat="1" ht="27" customHeight="1" spans="1:5">
      <c r="A17" s="24"/>
      <c r="B17" s="25"/>
      <c r="C17" s="18"/>
      <c r="D17" s="8" t="s">
        <v>410</v>
      </c>
      <c r="E17" s="8" t="s">
        <v>354</v>
      </c>
    </row>
    <row r="18" s="1" customFormat="1" ht="22" customHeight="1" spans="1:5">
      <c r="A18" s="24"/>
      <c r="B18" s="25"/>
      <c r="C18" s="8" t="s">
        <v>355</v>
      </c>
      <c r="D18" s="8" t="s">
        <v>356</v>
      </c>
      <c r="E18" s="8" t="s">
        <v>357</v>
      </c>
    </row>
    <row r="19" s="1" customFormat="1" ht="33" customHeight="1" spans="1:5">
      <c r="A19" s="24"/>
      <c r="B19" s="24" t="s">
        <v>383</v>
      </c>
      <c r="C19" s="9" t="s">
        <v>358</v>
      </c>
      <c r="D19" s="8" t="s">
        <v>411</v>
      </c>
      <c r="E19" s="8" t="s">
        <v>363</v>
      </c>
    </row>
    <row r="20" s="1" customFormat="1" ht="31" customHeight="1" spans="1:5">
      <c r="A20" s="24"/>
      <c r="B20" s="24"/>
      <c r="C20" s="18"/>
      <c r="D20" s="8" t="s">
        <v>359</v>
      </c>
      <c r="E20" s="8" t="s">
        <v>360</v>
      </c>
    </row>
    <row r="21" s="1" customFormat="1" ht="29" customHeight="1" spans="1:5">
      <c r="A21" s="24"/>
      <c r="B21" s="24"/>
      <c r="C21" s="8" t="s">
        <v>361</v>
      </c>
      <c r="D21" s="8" t="s">
        <v>362</v>
      </c>
      <c r="E21" s="8" t="s">
        <v>363</v>
      </c>
    </row>
    <row r="22" s="1" customFormat="1" ht="30" customHeight="1" spans="1:5">
      <c r="A22" s="24"/>
      <c r="B22" s="24"/>
      <c r="C22" s="8" t="s">
        <v>364</v>
      </c>
      <c r="D22" s="8" t="s">
        <v>412</v>
      </c>
      <c r="E22" s="8" t="s">
        <v>413</v>
      </c>
    </row>
    <row r="23" s="1" customFormat="1" ht="27" customHeight="1" spans="1:5">
      <c r="A23" s="24"/>
      <c r="B23" s="8" t="s">
        <v>367</v>
      </c>
      <c r="C23" s="8" t="s">
        <v>368</v>
      </c>
      <c r="D23" s="8" t="s">
        <v>369</v>
      </c>
      <c r="E23" s="8" t="s">
        <v>370</v>
      </c>
    </row>
    <row r="24" s="1" customFormat="1" ht="32" customHeight="1" spans="1:5">
      <c r="A24" s="27" t="s">
        <v>371</v>
      </c>
      <c r="B24" s="27"/>
      <c r="C24" s="27"/>
      <c r="D24" s="27"/>
      <c r="E24" s="27"/>
    </row>
  </sheetData>
  <mergeCells count="1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24:E24"/>
    <mergeCell ref="A7:A10"/>
    <mergeCell ref="A12:A23"/>
    <mergeCell ref="B13:B18"/>
    <mergeCell ref="B19:B22"/>
    <mergeCell ref="C13:C14"/>
    <mergeCell ref="C16:C17"/>
    <mergeCell ref="C19:C20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I11" sqref="I11"/>
    </sheetView>
  </sheetViews>
  <sheetFormatPr defaultColWidth="9" defaultRowHeight="12.75" customHeight="1" outlineLevelCol="3"/>
  <cols>
    <col min="1" max="1" width="9.13333333333333" style="29"/>
    <col min="2" max="2" width="65.2952380952381" style="29" customWidth="1"/>
    <col min="3" max="3" width="45.7047619047619" style="29" customWidth="1"/>
    <col min="4" max="4" width="9.13333333333333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7</v>
      </c>
      <c r="C2" s="31"/>
      <c r="D2"/>
    </row>
    <row r="3" ht="24.75" customHeight="1" spans="1:4">
      <c r="A3"/>
      <c r="B3" s="170"/>
      <c r="C3"/>
      <c r="D3"/>
    </row>
    <row r="4" ht="24.75" customHeight="1" spans="1:4">
      <c r="A4"/>
      <c r="B4" s="171" t="s">
        <v>8</v>
      </c>
      <c r="C4" s="172" t="s">
        <v>9</v>
      </c>
      <c r="D4"/>
    </row>
    <row r="5" ht="24.75" customHeight="1" spans="1:4">
      <c r="A5"/>
      <c r="B5" s="173" t="s">
        <v>10</v>
      </c>
      <c r="C5" s="174"/>
      <c r="D5"/>
    </row>
    <row r="6" ht="24.75" customHeight="1" spans="1:4">
      <c r="A6"/>
      <c r="B6" s="173" t="s">
        <v>11</v>
      </c>
      <c r="C6" s="174" t="s">
        <v>12</v>
      </c>
      <c r="D6"/>
    </row>
    <row r="7" ht="24.75" customHeight="1" spans="1:4">
      <c r="A7"/>
      <c r="B7" s="173" t="s">
        <v>13</v>
      </c>
      <c r="C7" s="174" t="s">
        <v>14</v>
      </c>
      <c r="D7"/>
    </row>
    <row r="8" ht="24.75" customHeight="1" spans="1:4">
      <c r="A8"/>
      <c r="B8" s="173" t="s">
        <v>15</v>
      </c>
      <c r="C8" s="174"/>
      <c r="D8"/>
    </row>
    <row r="9" ht="24.75" customHeight="1" spans="1:4">
      <c r="A9"/>
      <c r="B9" s="173" t="s">
        <v>16</v>
      </c>
      <c r="C9" s="174" t="s">
        <v>17</v>
      </c>
      <c r="D9"/>
    </row>
    <row r="10" ht="24.75" customHeight="1" spans="1:4">
      <c r="A10"/>
      <c r="B10" s="173" t="s">
        <v>18</v>
      </c>
      <c r="C10" s="174" t="s">
        <v>19</v>
      </c>
      <c r="D10"/>
    </row>
    <row r="11" ht="24.75" customHeight="1" spans="1:4">
      <c r="A11"/>
      <c r="B11" s="175" t="s">
        <v>20</v>
      </c>
      <c r="C11" s="174" t="s">
        <v>21</v>
      </c>
      <c r="D11"/>
    </row>
    <row r="12" ht="24.75" customHeight="1" spans="1:4">
      <c r="A12"/>
      <c r="B12" s="176" t="s">
        <v>22</v>
      </c>
      <c r="C12" s="177" t="s">
        <v>23</v>
      </c>
      <c r="D12"/>
    </row>
    <row r="13" ht="24.75" customHeight="1" spans="1:4">
      <c r="A13"/>
      <c r="B13" s="176" t="s">
        <v>24</v>
      </c>
      <c r="C13" s="178"/>
      <c r="D13"/>
    </row>
    <row r="14" ht="24.75" customHeight="1" spans="1:4">
      <c r="A14"/>
      <c r="B14" s="179" t="s">
        <v>25</v>
      </c>
      <c r="C14" s="178"/>
      <c r="D14"/>
    </row>
    <row r="15" ht="24.75" customHeight="1" spans="1:4">
      <c r="A15"/>
      <c r="B15" s="180" t="s">
        <v>26</v>
      </c>
      <c r="C15" s="178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19" workbookViewId="0">
      <selection activeCell="H27" sqref="H27"/>
    </sheetView>
  </sheetViews>
  <sheetFormatPr defaultColWidth="9.13333333333333" defaultRowHeight="12.75" customHeight="1" outlineLevelCol="4"/>
  <cols>
    <col min="1" max="1" width="29.7047619047619" style="133" customWidth="1"/>
    <col min="2" max="2" width="17.5714285714286" style="133" customWidth="1"/>
    <col min="3" max="3" width="28.5714285714286" style="133" customWidth="1"/>
    <col min="4" max="4" width="15.5714285714286" style="133" customWidth="1"/>
    <col min="5" max="5" width="31.2952380952381" style="133" customWidth="1"/>
    <col min="6" max="16384" width="9.13333333333333" style="134"/>
  </cols>
  <sheetData>
    <row r="1" ht="24.75" customHeight="1" spans="1:1">
      <c r="A1" s="135" t="s">
        <v>27</v>
      </c>
    </row>
    <row r="2" ht="24.75" customHeight="1" spans="1:4">
      <c r="A2" s="136" t="s">
        <v>28</v>
      </c>
      <c r="B2" s="136"/>
      <c r="C2" s="136"/>
      <c r="D2" s="136"/>
    </row>
    <row r="3" ht="24.75" customHeight="1" spans="1:4">
      <c r="A3" s="137"/>
      <c r="B3" s="138"/>
      <c r="C3" s="139"/>
      <c r="D3" s="140" t="s">
        <v>29</v>
      </c>
    </row>
    <row r="4" ht="24.75" customHeight="1" spans="1:4">
      <c r="A4" s="141" t="s">
        <v>30</v>
      </c>
      <c r="B4" s="142"/>
      <c r="C4" s="142" t="s">
        <v>31</v>
      </c>
      <c r="D4" s="143"/>
    </row>
    <row r="5" ht="24.75" customHeight="1" spans="1:4">
      <c r="A5" s="141" t="s">
        <v>32</v>
      </c>
      <c r="B5" s="142" t="s">
        <v>33</v>
      </c>
      <c r="C5" s="142" t="s">
        <v>32</v>
      </c>
      <c r="D5" s="143" t="s">
        <v>33</v>
      </c>
    </row>
    <row r="6" s="132" customFormat="1" ht="24.75" customHeight="1" spans="1:5">
      <c r="A6" s="144" t="s">
        <v>34</v>
      </c>
      <c r="B6" s="145">
        <v>99.68</v>
      </c>
      <c r="C6" s="146" t="s">
        <v>35</v>
      </c>
      <c r="D6" s="147"/>
      <c r="E6" s="148"/>
    </row>
    <row r="7" s="132" customFormat="1" ht="24.75" customHeight="1" spans="1:5">
      <c r="A7" s="144" t="s">
        <v>36</v>
      </c>
      <c r="B7" s="149">
        <v>0</v>
      </c>
      <c r="C7" s="146" t="s">
        <v>37</v>
      </c>
      <c r="D7" s="147">
        <v>0</v>
      </c>
      <c r="E7" s="148"/>
    </row>
    <row r="8" s="132" customFormat="1" ht="24.75" customHeight="1" spans="1:5">
      <c r="A8" s="150" t="s">
        <v>38</v>
      </c>
      <c r="B8" s="149">
        <v>0</v>
      </c>
      <c r="C8" s="146" t="s">
        <v>39</v>
      </c>
      <c r="D8" s="147">
        <v>0</v>
      </c>
      <c r="E8" s="148"/>
    </row>
    <row r="9" s="132" customFormat="1" ht="24.75" customHeight="1" spans="1:5">
      <c r="A9" s="144" t="s">
        <v>40</v>
      </c>
      <c r="B9" s="149">
        <v>0</v>
      </c>
      <c r="C9" s="146" t="s">
        <v>41</v>
      </c>
      <c r="D9" s="147">
        <v>0</v>
      </c>
      <c r="E9" s="148"/>
    </row>
    <row r="10" s="132" customFormat="1" ht="24.75" customHeight="1" spans="1:5">
      <c r="A10" s="144" t="s">
        <v>42</v>
      </c>
      <c r="B10" s="149">
        <v>0</v>
      </c>
      <c r="C10" s="146" t="s">
        <v>43</v>
      </c>
      <c r="D10" s="147">
        <v>0</v>
      </c>
      <c r="E10" s="148"/>
    </row>
    <row r="11" s="132" customFormat="1" ht="24.75" customHeight="1" spans="1:5">
      <c r="A11" s="150" t="s">
        <v>44</v>
      </c>
      <c r="B11" s="149">
        <v>0</v>
      </c>
      <c r="C11" s="146" t="s">
        <v>45</v>
      </c>
      <c r="D11" s="151">
        <v>0</v>
      </c>
      <c r="E11" s="148"/>
    </row>
    <row r="12" s="132" customFormat="1" ht="24.75" customHeight="1" spans="1:5">
      <c r="A12" s="150" t="s">
        <v>46</v>
      </c>
      <c r="B12" s="149">
        <v>0</v>
      </c>
      <c r="C12" s="146" t="s">
        <v>47</v>
      </c>
      <c r="D12" s="152">
        <v>0</v>
      </c>
      <c r="E12" s="148"/>
    </row>
    <row r="13" s="132" customFormat="1" ht="24.75" customHeight="1" spans="1:5">
      <c r="A13" s="144" t="s">
        <v>48</v>
      </c>
      <c r="B13" s="149">
        <v>0</v>
      </c>
      <c r="C13" s="146" t="s">
        <v>49</v>
      </c>
      <c r="D13" s="153">
        <v>5.98</v>
      </c>
      <c r="E13" s="148"/>
    </row>
    <row r="14" s="132" customFormat="1" ht="24.75" customHeight="1" spans="1:5">
      <c r="A14" s="144" t="s">
        <v>50</v>
      </c>
      <c r="B14" s="149">
        <v>0</v>
      </c>
      <c r="C14" s="146" t="s">
        <v>51</v>
      </c>
      <c r="D14" s="153">
        <v>0</v>
      </c>
      <c r="E14" s="148"/>
    </row>
    <row r="15" s="132" customFormat="1" ht="24.75" customHeight="1" spans="1:5">
      <c r="A15" s="150"/>
      <c r="B15" s="146"/>
      <c r="C15" s="146" t="s">
        <v>52</v>
      </c>
      <c r="D15" s="153">
        <v>2.85</v>
      </c>
      <c r="E15" s="148"/>
    </row>
    <row r="16" s="132" customFormat="1" ht="24.75" customHeight="1" spans="1:5">
      <c r="A16" s="150"/>
      <c r="B16" s="146"/>
      <c r="C16" s="146" t="s">
        <v>53</v>
      </c>
      <c r="D16" s="153">
        <v>0</v>
      </c>
      <c r="E16" s="148"/>
    </row>
    <row r="17" s="132" customFormat="1" ht="24.75" customHeight="1" spans="1:5">
      <c r="A17" s="144"/>
      <c r="B17" s="146"/>
      <c r="C17" s="146" t="s">
        <v>54</v>
      </c>
      <c r="D17" s="153">
        <v>0</v>
      </c>
      <c r="E17" s="148"/>
    </row>
    <row r="18" s="132" customFormat="1" ht="24.75" customHeight="1" spans="1:5">
      <c r="A18" s="144"/>
      <c r="B18" s="146"/>
      <c r="C18" s="146" t="s">
        <v>55</v>
      </c>
      <c r="D18" s="153">
        <v>86.83</v>
      </c>
      <c r="E18" s="148"/>
    </row>
    <row r="19" s="132" customFormat="1" ht="24.75" customHeight="1" spans="1:5">
      <c r="A19" s="144"/>
      <c r="B19" s="146"/>
      <c r="C19" s="146" t="s">
        <v>56</v>
      </c>
      <c r="D19" s="153">
        <v>0</v>
      </c>
      <c r="E19" s="148"/>
    </row>
    <row r="20" s="132" customFormat="1" ht="24.75" customHeight="1" spans="1:5">
      <c r="A20" s="144"/>
      <c r="B20" s="146"/>
      <c r="C20" s="146" t="s">
        <v>57</v>
      </c>
      <c r="D20" s="153">
        <v>0</v>
      </c>
      <c r="E20" s="148"/>
    </row>
    <row r="21" s="132" customFormat="1" ht="24.75" customHeight="1" spans="1:5">
      <c r="A21" s="144"/>
      <c r="B21" s="146"/>
      <c r="C21" s="146" t="s">
        <v>58</v>
      </c>
      <c r="D21" s="153">
        <v>0</v>
      </c>
      <c r="E21" s="148"/>
    </row>
    <row r="22" s="132" customFormat="1" ht="24.75" customHeight="1" spans="1:5">
      <c r="A22" s="144"/>
      <c r="B22" s="146"/>
      <c r="C22" s="146" t="s">
        <v>59</v>
      </c>
      <c r="D22" s="153">
        <v>0</v>
      </c>
      <c r="E22" s="148"/>
    </row>
    <row r="23" s="132" customFormat="1" ht="24.75" customHeight="1" spans="1:5">
      <c r="A23" s="144"/>
      <c r="B23" s="146"/>
      <c r="C23" s="146" t="s">
        <v>60</v>
      </c>
      <c r="D23" s="153">
        <v>0</v>
      </c>
      <c r="E23" s="148"/>
    </row>
    <row r="24" s="132" customFormat="1" ht="24.75" customHeight="1" spans="1:5">
      <c r="A24" s="144"/>
      <c r="B24" s="146"/>
      <c r="C24" s="146" t="s">
        <v>61</v>
      </c>
      <c r="D24" s="153">
        <v>0</v>
      </c>
      <c r="E24" s="148"/>
    </row>
    <row r="25" s="132" customFormat="1" ht="24.75" customHeight="1" spans="1:5">
      <c r="A25" s="144"/>
      <c r="B25" s="146"/>
      <c r="C25" s="146" t="s">
        <v>62</v>
      </c>
      <c r="D25" s="153">
        <v>4.02</v>
      </c>
      <c r="E25" s="148"/>
    </row>
    <row r="26" s="132" customFormat="1" ht="24.75" customHeight="1" spans="1:5">
      <c r="A26" s="144"/>
      <c r="B26" s="146"/>
      <c r="C26" s="146" t="s">
        <v>63</v>
      </c>
      <c r="D26" s="153">
        <v>0</v>
      </c>
      <c r="E26" s="148"/>
    </row>
    <row r="27" s="132" customFormat="1" ht="24.75" customHeight="1" spans="1:5">
      <c r="A27" s="144"/>
      <c r="B27" s="146"/>
      <c r="C27" s="146" t="s">
        <v>64</v>
      </c>
      <c r="D27" s="153"/>
      <c r="E27" s="148"/>
    </row>
    <row r="28" s="132" customFormat="1" ht="24.75" customHeight="1" spans="1:5">
      <c r="A28" s="144"/>
      <c r="B28" s="146"/>
      <c r="C28" s="146" t="s">
        <v>65</v>
      </c>
      <c r="D28" s="153">
        <v>0</v>
      </c>
      <c r="E28" s="148"/>
    </row>
    <row r="29" s="132" customFormat="1" ht="24.75" customHeight="1" spans="1:5">
      <c r="A29" s="144"/>
      <c r="B29" s="146"/>
      <c r="C29" s="146" t="s">
        <v>66</v>
      </c>
      <c r="D29" s="153">
        <v>0</v>
      </c>
      <c r="E29" s="148"/>
    </row>
    <row r="30" s="132" customFormat="1" ht="24.75" customHeight="1" spans="1:5">
      <c r="A30" s="144"/>
      <c r="B30" s="146"/>
      <c r="C30" s="146" t="s">
        <v>67</v>
      </c>
      <c r="D30" s="153">
        <v>0</v>
      </c>
      <c r="E30" s="148"/>
    </row>
    <row r="31" s="132" customFormat="1" ht="24.75" customHeight="1" spans="1:5">
      <c r="A31" s="144"/>
      <c r="B31" s="146"/>
      <c r="C31" s="146" t="s">
        <v>68</v>
      </c>
      <c r="D31" s="153">
        <v>0</v>
      </c>
      <c r="E31" s="148"/>
    </row>
    <row r="32" s="132" customFormat="1" ht="24.75" customHeight="1" spans="1:5">
      <c r="A32" s="144"/>
      <c r="B32" s="146"/>
      <c r="C32" s="146" t="s">
        <v>69</v>
      </c>
      <c r="D32" s="153">
        <v>0</v>
      </c>
      <c r="E32" s="148"/>
    </row>
    <row r="33" s="132" customFormat="1" ht="24.75" customHeight="1" spans="1:5">
      <c r="A33" s="144"/>
      <c r="B33" s="146"/>
      <c r="C33" s="146" t="s">
        <v>70</v>
      </c>
      <c r="D33" s="153">
        <v>0</v>
      </c>
      <c r="E33" s="148"/>
    </row>
    <row r="34" s="132" customFormat="1" ht="24.75" customHeight="1" spans="1:5">
      <c r="A34" s="144"/>
      <c r="B34" s="146"/>
      <c r="C34" s="146" t="s">
        <v>71</v>
      </c>
      <c r="D34" s="153">
        <v>0</v>
      </c>
      <c r="E34" s="148"/>
    </row>
    <row r="35" ht="24.75" customHeight="1" spans="1:4">
      <c r="A35" s="154"/>
      <c r="B35" s="155"/>
      <c r="C35" s="155"/>
      <c r="D35" s="156"/>
    </row>
    <row r="36" ht="24.75" customHeight="1" spans="1:4">
      <c r="A36" s="154"/>
      <c r="B36" s="155"/>
      <c r="C36" s="155"/>
      <c r="D36" s="156"/>
    </row>
    <row r="37" s="132" customFormat="1" ht="24.75" customHeight="1" spans="1:5">
      <c r="A37" s="157" t="s">
        <v>72</v>
      </c>
      <c r="B37" s="149">
        <f>SUM(B6:B14)</f>
        <v>99.68</v>
      </c>
      <c r="C37" s="158" t="s">
        <v>73</v>
      </c>
      <c r="D37" s="151">
        <f>SUM(D6:D34)</f>
        <v>99.68</v>
      </c>
      <c r="E37" s="148"/>
    </row>
    <row r="38" ht="24.75" customHeight="1" spans="1:4">
      <c r="A38" s="159"/>
      <c r="B38" s="155"/>
      <c r="C38" s="160"/>
      <c r="D38" s="156"/>
    </row>
    <row r="39" ht="24.75" customHeight="1" spans="1:4">
      <c r="A39" s="159"/>
      <c r="B39" s="155"/>
      <c r="C39" s="160"/>
      <c r="D39" s="156"/>
    </row>
    <row r="40" s="132" customFormat="1" ht="24.75" customHeight="1" spans="1:5">
      <c r="A40" s="144" t="s">
        <v>74</v>
      </c>
      <c r="B40" s="161" t="s">
        <v>75</v>
      </c>
      <c r="C40" s="146" t="s">
        <v>76</v>
      </c>
      <c r="D40" s="151">
        <v>0</v>
      </c>
      <c r="E40" s="148"/>
    </row>
    <row r="41" s="132" customFormat="1" ht="24.75" customHeight="1" spans="1:5">
      <c r="A41" s="144" t="s">
        <v>77</v>
      </c>
      <c r="B41" s="162">
        <v>0</v>
      </c>
      <c r="C41" s="146"/>
      <c r="D41" s="163"/>
      <c r="E41" s="148"/>
    </row>
    <row r="42" ht="24.75" customHeight="1" spans="1:4">
      <c r="A42" s="134"/>
      <c r="B42" s="164"/>
      <c r="C42" s="165"/>
      <c r="D42" s="156"/>
    </row>
    <row r="43" ht="24.75" customHeight="1" spans="1:4">
      <c r="A43" s="166"/>
      <c r="B43" s="164"/>
      <c r="C43" s="165"/>
      <c r="D43" s="156"/>
    </row>
    <row r="44" s="132" customFormat="1" ht="24.75" customHeight="1" spans="1:5">
      <c r="A44" s="157" t="s">
        <v>78</v>
      </c>
      <c r="B44" s="167" t="e">
        <f>B41+B40+B37</f>
        <v>#VALUE!</v>
      </c>
      <c r="C44" s="168" t="s">
        <v>79</v>
      </c>
      <c r="D44" s="169">
        <f>D40+D37</f>
        <v>99.68</v>
      </c>
      <c r="E44" s="148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0" workbookViewId="0">
      <selection activeCell="I11" sqref="I11"/>
    </sheetView>
  </sheetViews>
  <sheetFormatPr defaultColWidth="9" defaultRowHeight="12.75" customHeight="1" outlineLevelCol="2"/>
  <cols>
    <col min="1" max="1" width="44.8571428571429" style="29" customWidth="1"/>
    <col min="2" max="2" width="29.8571428571429" style="29" customWidth="1"/>
    <col min="3" max="3" width="31.2952380952381" style="29" customWidth="1"/>
  </cols>
  <sheetData>
    <row r="1" ht="24.75" customHeight="1" spans="1:1">
      <c r="A1" s="43" t="s">
        <v>27</v>
      </c>
    </row>
    <row r="2" ht="24.75" customHeight="1" spans="1:2">
      <c r="A2" s="31" t="s">
        <v>80</v>
      </c>
      <c r="B2" s="31"/>
    </row>
    <row r="3" ht="24.75" customHeight="1" spans="1:2">
      <c r="A3" s="126"/>
      <c r="B3" s="127"/>
    </row>
    <row r="4" ht="24" customHeight="1" spans="1:2">
      <c r="A4" s="128" t="s">
        <v>32</v>
      </c>
      <c r="B4" s="129" t="s">
        <v>33</v>
      </c>
    </row>
    <row r="5" s="28" customFormat="1" ht="24.75" customHeight="1" spans="1:3">
      <c r="A5" s="130" t="s">
        <v>34</v>
      </c>
      <c r="B5" s="131">
        <f>SUM(B6:B11)</f>
        <v>99.68</v>
      </c>
      <c r="C5" s="39"/>
    </row>
    <row r="6" ht="24.75" customHeight="1" spans="1:2">
      <c r="A6" s="130" t="s">
        <v>81</v>
      </c>
      <c r="B6" s="131">
        <v>99.68</v>
      </c>
    </row>
    <row r="7" ht="24.75" customHeight="1" spans="1:2">
      <c r="A7" s="130" t="s">
        <v>82</v>
      </c>
      <c r="B7" s="131"/>
    </row>
    <row r="8" ht="24.75" customHeight="1" spans="1:2">
      <c r="A8" s="130" t="s">
        <v>83</v>
      </c>
      <c r="B8" s="131"/>
    </row>
    <row r="9" ht="24.75" customHeight="1" spans="1:2">
      <c r="A9" s="130" t="s">
        <v>84</v>
      </c>
      <c r="B9" s="131"/>
    </row>
    <row r="10" ht="24.75" customHeight="1" spans="1:2">
      <c r="A10" s="130" t="s">
        <v>85</v>
      </c>
      <c r="B10" s="131"/>
    </row>
    <row r="11" ht="24.75" customHeight="1" spans="1:2">
      <c r="A11" s="130" t="s">
        <v>86</v>
      </c>
      <c r="B11" s="131"/>
    </row>
    <row r="12" ht="24.75" customHeight="1" spans="1:2">
      <c r="A12" s="130" t="s">
        <v>36</v>
      </c>
      <c r="B12" s="131">
        <v>0</v>
      </c>
    </row>
    <row r="13" ht="24.75" customHeight="1" spans="1:2">
      <c r="A13" s="130" t="s">
        <v>38</v>
      </c>
      <c r="B13" s="131">
        <v>0</v>
      </c>
    </row>
    <row r="14" ht="24.75" customHeight="1" spans="1:2">
      <c r="A14" s="130" t="s">
        <v>40</v>
      </c>
      <c r="B14" s="131">
        <v>0</v>
      </c>
    </row>
    <row r="15" ht="24.75" customHeight="1" spans="1:2">
      <c r="A15" s="130" t="s">
        <v>42</v>
      </c>
      <c r="B15" s="131">
        <v>0</v>
      </c>
    </row>
    <row r="16" ht="24.75" customHeight="1" spans="1:2">
      <c r="A16" s="130" t="s">
        <v>44</v>
      </c>
      <c r="B16" s="131">
        <v>0</v>
      </c>
    </row>
    <row r="17" ht="24.75" customHeight="1" spans="1:2">
      <c r="A17" s="130" t="s">
        <v>46</v>
      </c>
      <c r="B17" s="131">
        <v>0</v>
      </c>
    </row>
    <row r="18" ht="24.75" customHeight="1" spans="1:2">
      <c r="A18" s="130" t="s">
        <v>48</v>
      </c>
      <c r="B18" s="131">
        <v>0</v>
      </c>
    </row>
    <row r="19" ht="24.75" customHeight="1" spans="1:2">
      <c r="A19" s="130" t="s">
        <v>50</v>
      </c>
      <c r="B19" s="131">
        <v>0</v>
      </c>
    </row>
    <row r="20" ht="24.75" customHeight="1" spans="1:2">
      <c r="A20" s="130" t="s">
        <v>87</v>
      </c>
      <c r="B20" s="131">
        <f>SUM(B5,B12:B19)</f>
        <v>99.68</v>
      </c>
    </row>
    <row r="21" ht="24.75" customHeight="1" spans="1:2">
      <c r="A21" s="130" t="s">
        <v>88</v>
      </c>
      <c r="B21" s="131">
        <v>0</v>
      </c>
    </row>
    <row r="22" ht="24.75" customHeight="1" spans="1:2">
      <c r="A22" s="130" t="s">
        <v>88</v>
      </c>
      <c r="B22" s="131">
        <v>0</v>
      </c>
    </row>
    <row r="23" ht="24.75" customHeight="1" spans="1:2">
      <c r="A23" s="130" t="s">
        <v>88</v>
      </c>
      <c r="B23" s="131">
        <v>0</v>
      </c>
    </row>
    <row r="24" ht="24.75" customHeight="1" spans="1:2">
      <c r="A24" s="130" t="s">
        <v>88</v>
      </c>
      <c r="B24" s="131">
        <v>0</v>
      </c>
    </row>
    <row r="25" ht="24.75" customHeight="1" spans="1:2">
      <c r="A25" s="130" t="s">
        <v>88</v>
      </c>
      <c r="B25" s="131">
        <v>0</v>
      </c>
    </row>
    <row r="26" ht="24.75" customHeight="1" spans="1:2">
      <c r="A26" s="130" t="s">
        <v>74</v>
      </c>
      <c r="B26" s="131">
        <f>SUM(B27,B31,B32)</f>
        <v>0</v>
      </c>
    </row>
    <row r="27" ht="24.75" customHeight="1" spans="1:2">
      <c r="A27" s="130" t="s">
        <v>89</v>
      </c>
      <c r="B27" s="131">
        <f>SUM(B28:B30)</f>
        <v>0</v>
      </c>
    </row>
    <row r="28" ht="24.75" customHeight="1" spans="1:2">
      <c r="A28" s="130" t="s">
        <v>90</v>
      </c>
      <c r="B28" s="131"/>
    </row>
    <row r="29" ht="24.75" customHeight="1" spans="1:2">
      <c r="A29" s="130" t="s">
        <v>91</v>
      </c>
      <c r="B29" s="131">
        <v>0</v>
      </c>
    </row>
    <row r="30" ht="24.75" customHeight="1" spans="1:2">
      <c r="A30" s="130" t="s">
        <v>92</v>
      </c>
      <c r="B30" s="131">
        <v>0</v>
      </c>
    </row>
    <row r="31" ht="24.75" customHeight="1" spans="1:2">
      <c r="A31" s="130" t="s">
        <v>93</v>
      </c>
      <c r="B31" s="131">
        <v>0</v>
      </c>
    </row>
    <row r="32" ht="24.75" customHeight="1" spans="1:2">
      <c r="A32" s="130" t="s">
        <v>94</v>
      </c>
      <c r="B32" s="131">
        <v>0</v>
      </c>
    </row>
    <row r="33" ht="24.75" customHeight="1" spans="1:2">
      <c r="A33" s="130" t="s">
        <v>77</v>
      </c>
      <c r="B33" s="131">
        <f>SUM(B34,B38)</f>
        <v>0</v>
      </c>
    </row>
    <row r="34" ht="24.75" customHeight="1" spans="1:2">
      <c r="A34" s="130" t="s">
        <v>95</v>
      </c>
      <c r="B34" s="131">
        <f>SUM(B35:B37)</f>
        <v>0</v>
      </c>
    </row>
    <row r="35" ht="24.75" customHeight="1" spans="1:2">
      <c r="A35" s="130" t="s">
        <v>96</v>
      </c>
      <c r="B35" s="131">
        <v>0</v>
      </c>
    </row>
    <row r="36" ht="24.75" customHeight="1" spans="1:2">
      <c r="A36" s="130" t="s">
        <v>97</v>
      </c>
      <c r="B36" s="131">
        <v>0</v>
      </c>
    </row>
    <row r="37" ht="24.75" customHeight="1" spans="1:2">
      <c r="A37" s="130" t="s">
        <v>98</v>
      </c>
      <c r="B37" s="131">
        <v>0</v>
      </c>
    </row>
    <row r="38" ht="24.75" customHeight="1" spans="1:2">
      <c r="A38" s="130" t="s">
        <v>99</v>
      </c>
      <c r="B38" s="131">
        <v>0</v>
      </c>
    </row>
    <row r="39" ht="24.75" customHeight="1" spans="1:2">
      <c r="A39" s="130" t="s">
        <v>100</v>
      </c>
      <c r="B39" s="131">
        <f>SUM(B20,B26,B33)</f>
        <v>99.68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topLeftCell="A10" workbookViewId="0">
      <selection activeCell="H27" sqref="H17:H27"/>
    </sheetView>
  </sheetViews>
  <sheetFormatPr defaultColWidth="9" defaultRowHeight="12.75" customHeight="1"/>
  <cols>
    <col min="1" max="1" width="34.1333333333333" style="29" customWidth="1"/>
    <col min="2" max="4" width="17.2952380952381" style="29" customWidth="1"/>
    <col min="5" max="5" width="15.1333333333333" style="29" customWidth="1"/>
    <col min="6" max="7" width="6.85714285714286" style="29" customWidth="1"/>
  </cols>
  <sheetData>
    <row r="1" ht="24.75" customHeight="1" spans="1:1">
      <c r="A1" s="43" t="s">
        <v>27</v>
      </c>
    </row>
    <row r="2" ht="24.75" customHeight="1" spans="1:5">
      <c r="A2" s="112" t="s">
        <v>101</v>
      </c>
      <c r="B2" s="112"/>
      <c r="C2" s="112"/>
      <c r="D2" s="112"/>
      <c r="E2" s="112"/>
    </row>
    <row r="3" ht="24.75" customHeight="1" spans="1:5">
      <c r="A3" s="102"/>
      <c r="B3" s="102"/>
      <c r="E3" s="32" t="s">
        <v>29</v>
      </c>
    </row>
    <row r="4" ht="24.75" customHeight="1" spans="1:5">
      <c r="A4" s="45" t="s">
        <v>102</v>
      </c>
      <c r="B4" s="45" t="s">
        <v>103</v>
      </c>
      <c r="C4" s="46" t="s">
        <v>104</v>
      </c>
      <c r="D4" s="47" t="s">
        <v>105</v>
      </c>
      <c r="E4" s="113" t="s">
        <v>106</v>
      </c>
    </row>
    <row r="5" ht="24.75" customHeight="1" spans="1:5">
      <c r="A5" s="45" t="s">
        <v>107</v>
      </c>
      <c r="B5" s="45">
        <v>1</v>
      </c>
      <c r="C5" s="46">
        <v>2</v>
      </c>
      <c r="D5" s="47">
        <v>3</v>
      </c>
      <c r="E5" s="114">
        <v>4</v>
      </c>
    </row>
    <row r="6" s="28" customFormat="1" ht="29.25" customHeight="1" spans="1:7">
      <c r="A6" s="115" t="s">
        <v>108</v>
      </c>
      <c r="B6" s="116">
        <v>99.68</v>
      </c>
      <c r="C6" s="117">
        <v>59.68</v>
      </c>
      <c r="D6" s="118">
        <v>40</v>
      </c>
      <c r="E6" s="119"/>
      <c r="F6" s="39"/>
      <c r="G6" s="39"/>
    </row>
    <row r="7" ht="29.25" customHeight="1" spans="1:5">
      <c r="A7" s="84" t="s">
        <v>109</v>
      </c>
      <c r="B7" s="86">
        <v>99.68</v>
      </c>
      <c r="C7" s="87">
        <v>59.68</v>
      </c>
      <c r="D7" s="120">
        <v>40</v>
      </c>
      <c r="E7" s="120"/>
    </row>
    <row r="8" ht="29.25" customHeight="1" spans="1:5">
      <c r="A8" s="84" t="s">
        <v>110</v>
      </c>
      <c r="B8" s="86">
        <f>B9+B10+B11+B13+B16+B18</f>
        <v>99.68</v>
      </c>
      <c r="C8" s="86">
        <f>C9+C10+C11+C13+C16+C18</f>
        <v>59.68</v>
      </c>
      <c r="D8" s="86">
        <f>D9+D10+D11+D13+D16+D18</f>
        <v>40</v>
      </c>
      <c r="E8" s="86"/>
    </row>
    <row r="9" ht="29.25" customHeight="1" spans="1:5">
      <c r="A9" s="88" t="s">
        <v>111</v>
      </c>
      <c r="B9" s="86">
        <v>46.83</v>
      </c>
      <c r="C9" s="89">
        <v>46.83</v>
      </c>
      <c r="D9" s="86"/>
      <c r="E9" s="86"/>
    </row>
    <row r="10" ht="29.25" customHeight="1" spans="1:5">
      <c r="A10" s="88" t="s">
        <v>112</v>
      </c>
      <c r="B10" s="86">
        <f t="shared" ref="B10:B20" si="0">C10+D10</f>
        <v>40</v>
      </c>
      <c r="C10" s="89"/>
      <c r="D10" s="86">
        <v>40</v>
      </c>
      <c r="E10" s="86"/>
    </row>
    <row r="11" ht="29.25" customHeight="1" spans="1:5">
      <c r="A11" s="84" t="s">
        <v>113</v>
      </c>
      <c r="B11" s="86">
        <v>5.36</v>
      </c>
      <c r="C11" s="89">
        <v>5.36</v>
      </c>
      <c r="D11" s="86"/>
      <c r="E11" s="86"/>
    </row>
    <row r="12" ht="29.25" customHeight="1" spans="1:5">
      <c r="A12" s="88">
        <v>2080505</v>
      </c>
      <c r="B12" s="86">
        <f t="shared" si="0"/>
        <v>5.36</v>
      </c>
      <c r="C12" s="89">
        <v>5.36</v>
      </c>
      <c r="D12" s="86"/>
      <c r="E12" s="86"/>
    </row>
    <row r="13" ht="29.25" customHeight="1" spans="1:5">
      <c r="A13" s="90" t="s">
        <v>114</v>
      </c>
      <c r="B13" s="86">
        <f t="shared" si="0"/>
        <v>0.62</v>
      </c>
      <c r="C13" s="89">
        <v>0.62</v>
      </c>
      <c r="D13" s="86"/>
      <c r="E13" s="86"/>
    </row>
    <row r="14" ht="29.25" customHeight="1" spans="1:5">
      <c r="A14" s="91" t="s">
        <v>115</v>
      </c>
      <c r="B14" s="86">
        <f t="shared" si="0"/>
        <v>0.23</v>
      </c>
      <c r="C14" s="89">
        <v>0.23</v>
      </c>
      <c r="D14" s="86"/>
      <c r="E14" s="86"/>
    </row>
    <row r="15" ht="29.25" customHeight="1" spans="1:5">
      <c r="A15" s="91" t="s">
        <v>116</v>
      </c>
      <c r="B15" s="86">
        <f t="shared" si="0"/>
        <v>0.39</v>
      </c>
      <c r="C15" s="89">
        <v>0.39</v>
      </c>
      <c r="D15" s="86"/>
      <c r="E15" s="86"/>
    </row>
    <row r="16" ht="29.25" customHeight="1" spans="1:5">
      <c r="A16" s="84" t="s">
        <v>117</v>
      </c>
      <c r="B16" s="86">
        <f t="shared" si="0"/>
        <v>4.02</v>
      </c>
      <c r="C16" s="89">
        <v>4.02</v>
      </c>
      <c r="D16" s="86"/>
      <c r="E16" s="86"/>
    </row>
    <row r="17" ht="29.25" customHeight="1" spans="1:9">
      <c r="A17" s="88" t="s">
        <v>118</v>
      </c>
      <c r="B17" s="86">
        <f t="shared" si="0"/>
        <v>4.02</v>
      </c>
      <c r="C17" s="89">
        <v>4.02</v>
      </c>
      <c r="D17" s="86"/>
      <c r="E17" s="86"/>
      <c r="I17" s="80"/>
    </row>
    <row r="18" ht="29.25" customHeight="1" spans="1:5">
      <c r="A18" s="90" t="s">
        <v>119</v>
      </c>
      <c r="B18" s="86">
        <f t="shared" si="0"/>
        <v>2.85</v>
      </c>
      <c r="C18" s="89">
        <v>2.85</v>
      </c>
      <c r="D18" s="86"/>
      <c r="E18" s="86"/>
    </row>
    <row r="19" ht="29.25" customHeight="1" spans="1:5">
      <c r="A19" s="88" t="s">
        <v>120</v>
      </c>
      <c r="B19" s="86">
        <f t="shared" si="0"/>
        <v>2.18</v>
      </c>
      <c r="C19" s="89">
        <v>2.18</v>
      </c>
      <c r="D19" s="86"/>
      <c r="E19" s="86"/>
    </row>
    <row r="20" ht="29.25" customHeight="1" spans="1:5">
      <c r="A20" s="88" t="s">
        <v>121</v>
      </c>
      <c r="B20" s="86">
        <f t="shared" si="0"/>
        <v>0.67</v>
      </c>
      <c r="C20" s="89">
        <v>0.67</v>
      </c>
      <c r="D20" s="86"/>
      <c r="E20" s="86"/>
    </row>
    <row r="21" ht="29.25" customHeight="1" spans="1:5">
      <c r="A21" s="121"/>
      <c r="B21" s="74">
        <f t="shared" ref="B21:B29" si="1">SUM(C21:E21)</f>
        <v>0</v>
      </c>
      <c r="C21" s="77"/>
      <c r="D21" s="122"/>
      <c r="E21" s="123"/>
    </row>
    <row r="22" ht="29.25" customHeight="1" spans="1:5">
      <c r="A22" s="115"/>
      <c r="B22" s="74">
        <f t="shared" si="1"/>
        <v>0</v>
      </c>
      <c r="C22" s="124"/>
      <c r="D22" s="125"/>
      <c r="E22" s="119"/>
    </row>
    <row r="23" ht="29.25" customHeight="1" spans="1:5">
      <c r="A23" s="115"/>
      <c r="B23" s="74">
        <f t="shared" si="1"/>
        <v>0</v>
      </c>
      <c r="C23" s="124"/>
      <c r="D23" s="125"/>
      <c r="E23" s="119"/>
    </row>
    <row r="24" ht="29.25" customHeight="1" spans="1:5">
      <c r="A24" s="121"/>
      <c r="B24" s="74">
        <f t="shared" si="1"/>
        <v>0</v>
      </c>
      <c r="C24" s="77"/>
      <c r="D24" s="122"/>
      <c r="E24" s="123"/>
    </row>
    <row r="25" ht="29.25" customHeight="1" spans="1:5">
      <c r="A25" s="121"/>
      <c r="B25" s="74">
        <f t="shared" si="1"/>
        <v>0</v>
      </c>
      <c r="C25" s="77"/>
      <c r="D25" s="122"/>
      <c r="E25" s="123"/>
    </row>
    <row r="26" ht="29.25" customHeight="1" spans="1:5">
      <c r="A26" s="121"/>
      <c r="B26" s="74">
        <f t="shared" si="1"/>
        <v>0</v>
      </c>
      <c r="C26" s="77"/>
      <c r="D26" s="122"/>
      <c r="E26" s="123"/>
    </row>
    <row r="27" ht="29.25" customHeight="1" spans="1:5">
      <c r="A27" s="115"/>
      <c r="B27" s="74">
        <f t="shared" si="1"/>
        <v>0</v>
      </c>
      <c r="C27" s="124"/>
      <c r="D27" s="125"/>
      <c r="E27" s="119"/>
    </row>
    <row r="28" ht="29.25" customHeight="1" spans="1:5">
      <c r="A28" s="115"/>
      <c r="B28" s="74">
        <f t="shared" si="1"/>
        <v>0</v>
      </c>
      <c r="C28" s="124"/>
      <c r="D28" s="125"/>
      <c r="E28" s="119"/>
    </row>
    <row r="29" ht="29.25" customHeight="1" spans="1:5">
      <c r="A29" s="121"/>
      <c r="B29" s="74">
        <f t="shared" si="1"/>
        <v>0</v>
      </c>
      <c r="C29" s="77"/>
      <c r="D29" s="122"/>
      <c r="E29" s="12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10" workbookViewId="0">
      <selection activeCell="I11" sqref="I11"/>
    </sheetView>
  </sheetViews>
  <sheetFormatPr defaultColWidth="9" defaultRowHeight="12.75" customHeight="1"/>
  <cols>
    <col min="1" max="1" width="33.1333333333333" style="29" customWidth="1"/>
    <col min="2" max="2" width="24.5714285714286" style="29" customWidth="1"/>
    <col min="3" max="3" width="29" style="29" customWidth="1"/>
    <col min="4" max="4" width="22.5714285714286" style="29" customWidth="1"/>
    <col min="5" max="98" width="9" style="29" customWidth="1"/>
  </cols>
  <sheetData>
    <row r="1" ht="25.5" customHeight="1" spans="1:97">
      <c r="A1" s="95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</row>
    <row r="2" ht="25.5" customHeight="1" spans="1:97">
      <c r="A2" s="96" t="s">
        <v>122</v>
      </c>
      <c r="B2" s="96"/>
      <c r="C2" s="96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</row>
    <row r="3" ht="16.5" customHeight="1" spans="2:97">
      <c r="B3" s="98"/>
      <c r="C3" s="99"/>
      <c r="D3" s="32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</row>
    <row r="4" ht="16.5" customHeight="1" spans="1:97">
      <c r="A4" s="45" t="s">
        <v>123</v>
      </c>
      <c r="B4" s="47"/>
      <c r="C4" s="101" t="s">
        <v>124</v>
      </c>
      <c r="D4" s="10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</row>
    <row r="5" ht="16.5" customHeight="1" spans="1:97">
      <c r="A5" s="45" t="s">
        <v>32</v>
      </c>
      <c r="B5" s="46" t="s">
        <v>33</v>
      </c>
      <c r="C5" s="71" t="s">
        <v>32</v>
      </c>
      <c r="D5" s="102" t="s">
        <v>108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</row>
    <row r="6" s="28" customFormat="1" ht="16.5" customHeight="1" spans="1:98">
      <c r="A6" s="103" t="s">
        <v>125</v>
      </c>
      <c r="B6" s="104">
        <f>SUM(B7:B9)</f>
        <v>99.68</v>
      </c>
      <c r="C6" s="105" t="s">
        <v>126</v>
      </c>
      <c r="D6" s="106">
        <f>SUM(D7:D34)</f>
        <v>99.68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39"/>
    </row>
    <row r="7" s="28" customFormat="1" ht="16.5" customHeight="1" spans="1:98">
      <c r="A7" s="103" t="s">
        <v>127</v>
      </c>
      <c r="B7" s="104">
        <v>99.68</v>
      </c>
      <c r="C7" s="105" t="s">
        <v>128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39"/>
    </row>
    <row r="8" s="28" customFormat="1" ht="16.5" customHeight="1" spans="1:98">
      <c r="A8" s="103" t="s">
        <v>129</v>
      </c>
      <c r="B8" s="104">
        <v>0</v>
      </c>
      <c r="C8" s="105" t="s">
        <v>130</v>
      </c>
      <c r="D8" s="106">
        <v>0</v>
      </c>
      <c r="E8" s="107">
        <v>0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39"/>
    </row>
    <row r="9" s="28" customFormat="1" ht="16.5" customHeight="1" spans="1:98">
      <c r="A9" s="103" t="s">
        <v>131</v>
      </c>
      <c r="B9" s="104"/>
      <c r="C9" s="105" t="s">
        <v>132</v>
      </c>
      <c r="D9" s="106">
        <v>0</v>
      </c>
      <c r="E9" s="107">
        <v>0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39"/>
    </row>
    <row r="10" s="28" customFormat="1" ht="16.5" customHeight="1" spans="1:98">
      <c r="A10" s="103"/>
      <c r="B10" s="108"/>
      <c r="C10" s="105" t="s">
        <v>133</v>
      </c>
      <c r="D10" s="106">
        <v>0</v>
      </c>
      <c r="E10" s="107">
        <v>0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39"/>
    </row>
    <row r="11" s="28" customFormat="1" ht="16.5" customHeight="1" spans="1:98">
      <c r="A11" s="103"/>
      <c r="B11" s="108"/>
      <c r="C11" s="105" t="s">
        <v>134</v>
      </c>
      <c r="D11" s="106">
        <v>0</v>
      </c>
      <c r="E11" s="107">
        <v>0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39"/>
    </row>
    <row r="12" s="28" customFormat="1" ht="16.5" customHeight="1" spans="1:98">
      <c r="A12" s="103"/>
      <c r="B12" s="108"/>
      <c r="C12" s="105" t="s">
        <v>135</v>
      </c>
      <c r="D12" s="106">
        <v>0</v>
      </c>
      <c r="E12" s="107">
        <v>0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39"/>
    </row>
    <row r="13" s="28" customFormat="1" ht="16.5" customHeight="1" spans="1:98">
      <c r="A13" s="109"/>
      <c r="B13" s="104"/>
      <c r="C13" s="105" t="s">
        <v>136</v>
      </c>
      <c r="D13" s="106">
        <v>0</v>
      </c>
      <c r="E13" s="107">
        <v>0</v>
      </c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39"/>
    </row>
    <row r="14" s="28" customFormat="1" ht="16.5" customHeight="1" spans="1:98">
      <c r="A14" s="109"/>
      <c r="B14" s="110"/>
      <c r="C14" s="105" t="s">
        <v>137</v>
      </c>
      <c r="D14" s="106">
        <v>5.98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39"/>
    </row>
    <row r="15" s="28" customFormat="1" ht="16.5" customHeight="1" spans="1:98">
      <c r="A15" s="109"/>
      <c r="B15" s="104"/>
      <c r="C15" s="105" t="s">
        <v>138</v>
      </c>
      <c r="D15" s="106">
        <v>0</v>
      </c>
      <c r="E15" s="107">
        <v>0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39"/>
    </row>
    <row r="16" s="28" customFormat="1" ht="16.5" customHeight="1" spans="1:98">
      <c r="A16" s="109"/>
      <c r="B16" s="104"/>
      <c r="C16" s="105" t="s">
        <v>139</v>
      </c>
      <c r="D16" s="106">
        <v>2.85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39"/>
    </row>
    <row r="17" s="28" customFormat="1" ht="16.5" customHeight="1" spans="1:98">
      <c r="A17" s="109"/>
      <c r="B17" s="104"/>
      <c r="C17" s="105" t="s">
        <v>140</v>
      </c>
      <c r="D17" s="106">
        <v>0</v>
      </c>
      <c r="E17" s="107">
        <v>0</v>
      </c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39"/>
    </row>
    <row r="18" s="28" customFormat="1" ht="16.5" customHeight="1" spans="1:98">
      <c r="A18" s="109"/>
      <c r="B18" s="104"/>
      <c r="C18" s="105" t="s">
        <v>141</v>
      </c>
      <c r="D18" s="106">
        <v>0</v>
      </c>
      <c r="E18" s="107">
        <v>0</v>
      </c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39"/>
    </row>
    <row r="19" s="28" customFormat="1" ht="16.5" customHeight="1" spans="1:98">
      <c r="A19" s="109"/>
      <c r="B19" s="104"/>
      <c r="C19" s="105" t="s">
        <v>142</v>
      </c>
      <c r="D19" s="106">
        <v>86.83</v>
      </c>
      <c r="E19" s="107">
        <v>0</v>
      </c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39"/>
    </row>
    <row r="20" s="28" customFormat="1" ht="16.5" customHeight="1" spans="1:98">
      <c r="A20" s="109"/>
      <c r="B20" s="104"/>
      <c r="C20" s="105" t="s">
        <v>143</v>
      </c>
      <c r="D20" s="106">
        <v>0</v>
      </c>
      <c r="E20" s="107">
        <v>0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39"/>
    </row>
    <row r="21" s="28" customFormat="1" ht="16.5" customHeight="1" spans="1:98">
      <c r="A21" s="109"/>
      <c r="B21" s="104"/>
      <c r="C21" s="105" t="s">
        <v>144</v>
      </c>
      <c r="D21" s="106">
        <v>0</v>
      </c>
      <c r="E21" s="107">
        <v>0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39"/>
    </row>
    <row r="22" s="28" customFormat="1" ht="16.5" customHeight="1" spans="1:98">
      <c r="A22" s="109"/>
      <c r="B22" s="104"/>
      <c r="C22" s="105" t="s">
        <v>145</v>
      </c>
      <c r="D22" s="106">
        <v>0</v>
      </c>
      <c r="E22" s="107">
        <v>0</v>
      </c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39"/>
    </row>
    <row r="23" s="28" customFormat="1" ht="16.5" customHeight="1" spans="1:98">
      <c r="A23" s="109"/>
      <c r="B23" s="104"/>
      <c r="C23" s="105" t="s">
        <v>146</v>
      </c>
      <c r="D23" s="106">
        <v>0</v>
      </c>
      <c r="E23" s="107">
        <v>0</v>
      </c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39"/>
    </row>
    <row r="24" s="28" customFormat="1" ht="16.5" customHeight="1" spans="1:98">
      <c r="A24" s="109"/>
      <c r="B24" s="104"/>
      <c r="C24" s="105" t="s">
        <v>147</v>
      </c>
      <c r="D24" s="106">
        <v>0</v>
      </c>
      <c r="E24" s="107">
        <v>0</v>
      </c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39"/>
    </row>
    <row r="25" s="28" customFormat="1" ht="16.5" customHeight="1" spans="1:98">
      <c r="A25" s="109"/>
      <c r="B25" s="104"/>
      <c r="C25" s="105" t="s">
        <v>148</v>
      </c>
      <c r="D25" s="106">
        <v>0</v>
      </c>
      <c r="E25" s="107">
        <v>0</v>
      </c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39"/>
    </row>
    <row r="26" s="28" customFormat="1" ht="16.5" customHeight="1" spans="1:98">
      <c r="A26" s="109"/>
      <c r="B26" s="104"/>
      <c r="C26" s="105" t="s">
        <v>149</v>
      </c>
      <c r="D26" s="106">
        <v>4.02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39"/>
    </row>
    <row r="27" s="28" customFormat="1" ht="16.5" customHeight="1" spans="1:98">
      <c r="A27" s="109"/>
      <c r="B27" s="104"/>
      <c r="C27" s="105" t="s">
        <v>150</v>
      </c>
      <c r="D27" s="106">
        <v>0</v>
      </c>
      <c r="E27" s="107">
        <v>0</v>
      </c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39"/>
    </row>
    <row r="28" s="28" customFormat="1" ht="16.5" customHeight="1" spans="1:98">
      <c r="A28" s="109"/>
      <c r="B28" s="104"/>
      <c r="C28" s="105" t="s">
        <v>151</v>
      </c>
      <c r="D28" s="106">
        <v>0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39"/>
    </row>
    <row r="29" s="28" customFormat="1" ht="16.5" customHeight="1" spans="1:98">
      <c r="A29" s="109"/>
      <c r="B29" s="104"/>
      <c r="C29" s="111" t="s">
        <v>152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39"/>
    </row>
    <row r="30" s="28" customFormat="1" ht="16.5" customHeight="1" spans="1:98">
      <c r="A30" s="109"/>
      <c r="B30" s="104"/>
      <c r="C30" s="105" t="s">
        <v>153</v>
      </c>
      <c r="D30" s="106">
        <v>0</v>
      </c>
      <c r="E30" s="107">
        <v>0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39"/>
    </row>
    <row r="31" s="28" customFormat="1" ht="16.5" customHeight="1" spans="1:98">
      <c r="A31" s="109"/>
      <c r="B31" s="104"/>
      <c r="C31" s="105" t="s">
        <v>154</v>
      </c>
      <c r="D31" s="106">
        <v>0</v>
      </c>
      <c r="E31" s="107">
        <v>0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39"/>
    </row>
    <row r="32" s="28" customFormat="1" ht="16.5" customHeight="1" spans="1:98">
      <c r="A32" s="109"/>
      <c r="B32" s="104"/>
      <c r="C32" s="105" t="s">
        <v>155</v>
      </c>
      <c r="D32" s="106">
        <v>0</v>
      </c>
      <c r="E32" s="107">
        <v>0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39"/>
    </row>
    <row r="33" s="28" customFormat="1" ht="16.5" customHeight="1" spans="1:98">
      <c r="A33" s="109"/>
      <c r="B33" s="104"/>
      <c r="C33" s="105" t="s">
        <v>156</v>
      </c>
      <c r="D33" s="106">
        <v>0</v>
      </c>
      <c r="E33" s="107">
        <v>0</v>
      </c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39"/>
    </row>
    <row r="34" s="28" customFormat="1" ht="16.5" customHeight="1" spans="1:98">
      <c r="A34" s="109"/>
      <c r="B34" s="104"/>
      <c r="C34" s="105" t="s">
        <v>157</v>
      </c>
      <c r="D34" s="106">
        <v>0</v>
      </c>
      <c r="E34" s="107">
        <v>0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39"/>
    </row>
    <row r="35" ht="16.5" customHeight="1" spans="1:97">
      <c r="A35" s="101" t="s">
        <v>158</v>
      </c>
      <c r="B35" s="65">
        <f>B6</f>
        <v>99.68</v>
      </c>
      <c r="C35" s="46" t="s">
        <v>159</v>
      </c>
      <c r="D35" s="106">
        <f>D6</f>
        <v>99.68</v>
      </c>
      <c r="E35" s="32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</row>
    <row r="36" customHeight="1" spans="5:5">
      <c r="E36" s="29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I11" sqref="I11"/>
    </sheetView>
  </sheetViews>
  <sheetFormatPr defaultColWidth="9" defaultRowHeight="12.75" customHeight="1"/>
  <cols>
    <col min="1" max="1" width="41.8571428571429" style="29" customWidth="1"/>
    <col min="2" max="2" width="14.4285714285714" style="29" customWidth="1"/>
    <col min="3" max="11" width="14.2952380952381" style="29" customWidth="1"/>
    <col min="12" max="13" width="6.85714285714286" style="29" customWidth="1"/>
  </cols>
  <sheetData>
    <row r="1" ht="24.75" customHeight="1" spans="1:1">
      <c r="A1" s="43" t="s">
        <v>27</v>
      </c>
    </row>
    <row r="2" ht="24.75" customHeight="1" spans="1:11">
      <c r="A2" s="31" t="s">
        <v>160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75" customHeight="1" spans="11:11">
      <c r="K3" s="32" t="s">
        <v>29</v>
      </c>
    </row>
    <row r="4" ht="24.75" customHeight="1" spans="1:11">
      <c r="A4" s="45" t="s">
        <v>161</v>
      </c>
      <c r="B4" s="46" t="s">
        <v>108</v>
      </c>
      <c r="C4" s="46" t="s">
        <v>162</v>
      </c>
      <c r="D4" s="46"/>
      <c r="E4" s="46"/>
      <c r="F4" s="46" t="s">
        <v>163</v>
      </c>
      <c r="G4" s="46"/>
      <c r="H4" s="46"/>
      <c r="I4" s="46" t="s">
        <v>164</v>
      </c>
      <c r="J4" s="46"/>
      <c r="K4" s="47"/>
    </row>
    <row r="5" ht="24.75" customHeight="1" spans="1:11">
      <c r="A5" s="45"/>
      <c r="B5" s="46"/>
      <c r="C5" s="46" t="s">
        <v>108</v>
      </c>
      <c r="D5" s="46" t="s">
        <v>104</v>
      </c>
      <c r="E5" s="46" t="s">
        <v>105</v>
      </c>
      <c r="F5" s="46" t="s">
        <v>108</v>
      </c>
      <c r="G5" s="46" t="s">
        <v>104</v>
      </c>
      <c r="H5" s="46" t="s">
        <v>105</v>
      </c>
      <c r="I5" s="71" t="s">
        <v>108</v>
      </c>
      <c r="J5" s="71" t="s">
        <v>104</v>
      </c>
      <c r="K5" s="72" t="s">
        <v>105</v>
      </c>
    </row>
    <row r="6" ht="24.75" customHeight="1" spans="1:11">
      <c r="A6" s="45" t="s">
        <v>107</v>
      </c>
      <c r="B6" s="46">
        <v>1</v>
      </c>
      <c r="C6" s="46">
        <v>2</v>
      </c>
      <c r="D6" s="46">
        <v>3</v>
      </c>
      <c r="E6" s="46">
        <v>4</v>
      </c>
      <c r="F6" s="46">
        <v>2</v>
      </c>
      <c r="G6" s="46">
        <v>3</v>
      </c>
      <c r="H6" s="46">
        <v>4</v>
      </c>
      <c r="I6" s="46">
        <v>2</v>
      </c>
      <c r="J6" s="46">
        <v>3</v>
      </c>
      <c r="K6" s="47">
        <v>4</v>
      </c>
    </row>
    <row r="7" s="28" customFormat="1" ht="24.75" customHeight="1" spans="1:13">
      <c r="A7" s="73" t="s">
        <v>108</v>
      </c>
      <c r="B7" s="82">
        <f>C7+F7+I7</f>
        <v>0</v>
      </c>
      <c r="C7" s="82">
        <f>D7+E7</f>
        <v>0</v>
      </c>
      <c r="D7" s="82"/>
      <c r="E7" s="82"/>
      <c r="F7" s="82">
        <f>G7+H7</f>
        <v>0</v>
      </c>
      <c r="G7" s="82">
        <v>0</v>
      </c>
      <c r="H7" s="82">
        <v>0</v>
      </c>
      <c r="I7" s="82">
        <f>J7+K7</f>
        <v>0</v>
      </c>
      <c r="J7" s="82">
        <v>0</v>
      </c>
      <c r="K7" s="83">
        <v>0</v>
      </c>
      <c r="L7" s="39"/>
      <c r="M7" s="39"/>
    </row>
    <row r="8" ht="24.75" customHeight="1" spans="1:11">
      <c r="A8" s="73" t="s">
        <v>165</v>
      </c>
      <c r="B8" s="82">
        <f t="shared" ref="B8:B25" si="0">C8+F8+I8</f>
        <v>99.68</v>
      </c>
      <c r="C8" s="82">
        <f t="shared" ref="C8:C25" si="1">D8+E8</f>
        <v>99.68</v>
      </c>
      <c r="D8" s="82">
        <v>59.68</v>
      </c>
      <c r="E8" s="82">
        <v>40</v>
      </c>
      <c r="F8" s="82">
        <f t="shared" ref="F8:F25" si="2">G8+H8</f>
        <v>0</v>
      </c>
      <c r="G8" s="82"/>
      <c r="H8" s="82"/>
      <c r="I8" s="82">
        <f t="shared" ref="I8:I25" si="3">J8+K8</f>
        <v>0</v>
      </c>
      <c r="J8" s="82"/>
      <c r="K8" s="83"/>
    </row>
    <row r="9" ht="24.75" customHeight="1" spans="1:11">
      <c r="A9" s="76"/>
      <c r="B9" s="82">
        <f t="shared" si="0"/>
        <v>0</v>
      </c>
      <c r="C9" s="82">
        <f t="shared" si="1"/>
        <v>0</v>
      </c>
      <c r="D9" s="94"/>
      <c r="E9" s="94"/>
      <c r="F9" s="82">
        <f t="shared" si="2"/>
        <v>0</v>
      </c>
      <c r="G9" s="94"/>
      <c r="H9" s="94"/>
      <c r="I9" s="82">
        <f t="shared" si="3"/>
        <v>0</v>
      </c>
      <c r="J9" s="94"/>
      <c r="K9" s="78"/>
    </row>
    <row r="10" ht="24.75" customHeight="1" spans="1:11">
      <c r="A10" s="76"/>
      <c r="B10" s="82">
        <f t="shared" si="0"/>
        <v>0</v>
      </c>
      <c r="C10" s="82">
        <f t="shared" si="1"/>
        <v>0</v>
      </c>
      <c r="D10" s="94"/>
      <c r="E10" s="94"/>
      <c r="F10" s="82">
        <f t="shared" si="2"/>
        <v>0</v>
      </c>
      <c r="G10" s="94"/>
      <c r="H10" s="94"/>
      <c r="I10" s="82">
        <f t="shared" si="3"/>
        <v>0</v>
      </c>
      <c r="J10" s="94"/>
      <c r="K10" s="78"/>
    </row>
    <row r="11" ht="24.75" customHeight="1" spans="1:11">
      <c r="A11" s="76"/>
      <c r="B11" s="82">
        <f t="shared" si="0"/>
        <v>0</v>
      </c>
      <c r="C11" s="82">
        <f t="shared" si="1"/>
        <v>0</v>
      </c>
      <c r="D11" s="94"/>
      <c r="E11" s="94"/>
      <c r="F11" s="82">
        <f t="shared" si="2"/>
        <v>0</v>
      </c>
      <c r="G11" s="94"/>
      <c r="H11" s="94"/>
      <c r="I11" s="82">
        <f t="shared" si="3"/>
        <v>0</v>
      </c>
      <c r="J11" s="94"/>
      <c r="K11" s="78"/>
    </row>
    <row r="12" ht="24.75" customHeight="1" spans="1:11">
      <c r="A12" s="76"/>
      <c r="B12" s="82">
        <f t="shared" si="0"/>
        <v>0</v>
      </c>
      <c r="C12" s="82">
        <f t="shared" si="1"/>
        <v>0</v>
      </c>
      <c r="D12" s="94"/>
      <c r="E12" s="94"/>
      <c r="F12" s="82">
        <f t="shared" si="2"/>
        <v>0</v>
      </c>
      <c r="G12" s="94"/>
      <c r="H12" s="94"/>
      <c r="I12" s="82">
        <f t="shared" si="3"/>
        <v>0</v>
      </c>
      <c r="J12" s="94"/>
      <c r="K12" s="78"/>
    </row>
    <row r="13" ht="24.75" customHeight="1" spans="1:11">
      <c r="A13" s="76"/>
      <c r="B13" s="82">
        <f t="shared" si="0"/>
        <v>0</v>
      </c>
      <c r="C13" s="82">
        <f t="shared" si="1"/>
        <v>0</v>
      </c>
      <c r="D13" s="94"/>
      <c r="E13" s="94"/>
      <c r="F13" s="82">
        <f t="shared" si="2"/>
        <v>0</v>
      </c>
      <c r="G13" s="94"/>
      <c r="H13" s="94"/>
      <c r="I13" s="82">
        <f t="shared" si="3"/>
        <v>0</v>
      </c>
      <c r="J13" s="94"/>
      <c r="K13" s="78"/>
    </row>
    <row r="14" ht="24.75" customHeight="1" spans="1:11">
      <c r="A14" s="76"/>
      <c r="B14" s="82">
        <f t="shared" si="0"/>
        <v>0</v>
      </c>
      <c r="C14" s="82">
        <f t="shared" si="1"/>
        <v>0</v>
      </c>
      <c r="D14" s="94"/>
      <c r="E14" s="94"/>
      <c r="F14" s="82">
        <f t="shared" si="2"/>
        <v>0</v>
      </c>
      <c r="G14" s="94"/>
      <c r="H14" s="94"/>
      <c r="I14" s="82">
        <f t="shared" si="3"/>
        <v>0</v>
      </c>
      <c r="J14" s="94"/>
      <c r="K14" s="78"/>
    </row>
    <row r="15" ht="24.75" customHeight="1" spans="1:11">
      <c r="A15" s="76"/>
      <c r="B15" s="82">
        <f t="shared" si="0"/>
        <v>0</v>
      </c>
      <c r="C15" s="82">
        <f t="shared" si="1"/>
        <v>0</v>
      </c>
      <c r="D15" s="94"/>
      <c r="E15" s="94"/>
      <c r="F15" s="82">
        <f t="shared" si="2"/>
        <v>0</v>
      </c>
      <c r="G15" s="94"/>
      <c r="H15" s="94"/>
      <c r="I15" s="82">
        <f t="shared" si="3"/>
        <v>0</v>
      </c>
      <c r="J15" s="94"/>
      <c r="K15" s="78"/>
    </row>
    <row r="16" ht="24.75" customHeight="1" spans="1:11">
      <c r="A16" s="76"/>
      <c r="B16" s="82">
        <f t="shared" si="0"/>
        <v>0</v>
      </c>
      <c r="C16" s="82">
        <f t="shared" si="1"/>
        <v>0</v>
      </c>
      <c r="D16" s="94"/>
      <c r="E16" s="94"/>
      <c r="F16" s="82">
        <f t="shared" si="2"/>
        <v>0</v>
      </c>
      <c r="G16" s="94"/>
      <c r="H16" s="94"/>
      <c r="I16" s="82">
        <f t="shared" si="3"/>
        <v>0</v>
      </c>
      <c r="J16" s="94"/>
      <c r="K16" s="78"/>
    </row>
    <row r="17" ht="24.75" customHeight="1" spans="1:11">
      <c r="A17" s="76"/>
      <c r="B17" s="82">
        <f t="shared" si="0"/>
        <v>0</v>
      </c>
      <c r="C17" s="82">
        <f t="shared" si="1"/>
        <v>0</v>
      </c>
      <c r="D17" s="94"/>
      <c r="E17" s="94"/>
      <c r="F17" s="82">
        <f t="shared" si="2"/>
        <v>0</v>
      </c>
      <c r="G17" s="94"/>
      <c r="H17" s="94"/>
      <c r="I17" s="82">
        <f t="shared" si="3"/>
        <v>0</v>
      </c>
      <c r="J17" s="94"/>
      <c r="K17" s="78"/>
    </row>
    <row r="18" ht="24.75" customHeight="1" spans="1:11">
      <c r="A18" s="76"/>
      <c r="B18" s="82">
        <f t="shared" si="0"/>
        <v>0</v>
      </c>
      <c r="C18" s="82">
        <f t="shared" si="1"/>
        <v>0</v>
      </c>
      <c r="D18" s="94"/>
      <c r="E18" s="94"/>
      <c r="F18" s="82">
        <f t="shared" si="2"/>
        <v>0</v>
      </c>
      <c r="G18" s="94"/>
      <c r="H18" s="94"/>
      <c r="I18" s="82">
        <f t="shared" si="3"/>
        <v>0</v>
      </c>
      <c r="J18" s="94"/>
      <c r="K18" s="78"/>
    </row>
    <row r="19" ht="24.75" customHeight="1" spans="1:11">
      <c r="A19" s="76"/>
      <c r="B19" s="82">
        <f t="shared" si="0"/>
        <v>0</v>
      </c>
      <c r="C19" s="82">
        <f t="shared" si="1"/>
        <v>0</v>
      </c>
      <c r="D19" s="94"/>
      <c r="E19" s="94"/>
      <c r="F19" s="82">
        <f t="shared" si="2"/>
        <v>0</v>
      </c>
      <c r="G19" s="94"/>
      <c r="H19" s="94"/>
      <c r="I19" s="82">
        <f t="shared" si="3"/>
        <v>0</v>
      </c>
      <c r="J19" s="94"/>
      <c r="K19" s="78"/>
    </row>
    <row r="20" ht="24.75" customHeight="1" spans="1:11">
      <c r="A20" s="76"/>
      <c r="B20" s="82">
        <f t="shared" si="0"/>
        <v>0</v>
      </c>
      <c r="C20" s="82">
        <f t="shared" si="1"/>
        <v>0</v>
      </c>
      <c r="D20" s="94"/>
      <c r="E20" s="94"/>
      <c r="F20" s="82">
        <f t="shared" si="2"/>
        <v>0</v>
      </c>
      <c r="G20" s="94"/>
      <c r="H20" s="94"/>
      <c r="I20" s="82">
        <f t="shared" si="3"/>
        <v>0</v>
      </c>
      <c r="J20" s="94"/>
      <c r="K20" s="78"/>
    </row>
    <row r="21" ht="24.75" customHeight="1" spans="1:11">
      <c r="A21" s="76"/>
      <c r="B21" s="82">
        <f t="shared" si="0"/>
        <v>0</v>
      </c>
      <c r="C21" s="82">
        <f t="shared" si="1"/>
        <v>0</v>
      </c>
      <c r="D21" s="94"/>
      <c r="E21" s="94"/>
      <c r="F21" s="82">
        <f t="shared" si="2"/>
        <v>0</v>
      </c>
      <c r="G21" s="94"/>
      <c r="H21" s="94"/>
      <c r="I21" s="82">
        <f t="shared" si="3"/>
        <v>0</v>
      </c>
      <c r="J21" s="94"/>
      <c r="K21" s="78"/>
    </row>
    <row r="22" ht="24.75" customHeight="1" spans="1:11">
      <c r="A22" s="76"/>
      <c r="B22" s="82">
        <f t="shared" si="0"/>
        <v>0</v>
      </c>
      <c r="C22" s="82">
        <f t="shared" si="1"/>
        <v>0</v>
      </c>
      <c r="D22" s="94"/>
      <c r="E22" s="94"/>
      <c r="F22" s="82">
        <f t="shared" si="2"/>
        <v>0</v>
      </c>
      <c r="G22" s="94"/>
      <c r="H22" s="94"/>
      <c r="I22" s="82">
        <f t="shared" si="3"/>
        <v>0</v>
      </c>
      <c r="J22" s="94"/>
      <c r="K22" s="78"/>
    </row>
    <row r="23" ht="24.75" customHeight="1" spans="1:11">
      <c r="A23" s="76"/>
      <c r="B23" s="82">
        <f t="shared" si="0"/>
        <v>0</v>
      </c>
      <c r="C23" s="82">
        <f t="shared" si="1"/>
        <v>0</v>
      </c>
      <c r="D23" s="94"/>
      <c r="E23" s="94"/>
      <c r="F23" s="82">
        <f t="shared" si="2"/>
        <v>0</v>
      </c>
      <c r="G23" s="94"/>
      <c r="H23" s="94"/>
      <c r="I23" s="82">
        <f t="shared" si="3"/>
        <v>0</v>
      </c>
      <c r="J23" s="94"/>
      <c r="K23" s="78"/>
    </row>
    <row r="24" ht="24.75" customHeight="1" spans="1:11">
      <c r="A24" s="76"/>
      <c r="B24" s="82">
        <f t="shared" si="0"/>
        <v>0</v>
      </c>
      <c r="C24" s="82">
        <f t="shared" si="1"/>
        <v>0</v>
      </c>
      <c r="D24" s="94"/>
      <c r="E24" s="94"/>
      <c r="F24" s="82">
        <f t="shared" si="2"/>
        <v>0</v>
      </c>
      <c r="G24" s="94"/>
      <c r="H24" s="94"/>
      <c r="I24" s="82">
        <f t="shared" si="3"/>
        <v>0</v>
      </c>
      <c r="J24" s="94"/>
      <c r="K24" s="78"/>
    </row>
    <row r="25" ht="24.75" customHeight="1" spans="1:11">
      <c r="A25" s="76"/>
      <c r="B25" s="82">
        <f t="shared" si="0"/>
        <v>0</v>
      </c>
      <c r="C25" s="82">
        <f t="shared" si="1"/>
        <v>0</v>
      </c>
      <c r="D25" s="94"/>
      <c r="E25" s="94"/>
      <c r="F25" s="82">
        <f t="shared" si="2"/>
        <v>0</v>
      </c>
      <c r="G25" s="94"/>
      <c r="H25" s="94"/>
      <c r="I25" s="82">
        <f t="shared" si="3"/>
        <v>0</v>
      </c>
      <c r="J25" s="94"/>
      <c r="K25" s="78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I11" sqref="I11"/>
    </sheetView>
  </sheetViews>
  <sheetFormatPr defaultColWidth="9" defaultRowHeight="12.75" customHeight="1" outlineLevelCol="6"/>
  <cols>
    <col min="1" max="1" width="18" style="29" customWidth="1"/>
    <col min="2" max="2" width="32.4285714285714" style="29" customWidth="1"/>
    <col min="3" max="5" width="17.8571428571429" style="29" customWidth="1"/>
    <col min="6" max="7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31" t="s">
        <v>166</v>
      </c>
      <c r="B2" s="31"/>
      <c r="C2" s="31"/>
      <c r="D2" s="31"/>
      <c r="E2" s="31"/>
    </row>
    <row r="3" ht="24.75" customHeight="1" spans="5:5">
      <c r="E3" s="32" t="s">
        <v>29</v>
      </c>
    </row>
    <row r="4" ht="24.75" customHeight="1" spans="1:5">
      <c r="A4" s="45" t="s">
        <v>102</v>
      </c>
      <c r="B4" s="46"/>
      <c r="C4" s="45" t="s">
        <v>162</v>
      </c>
      <c r="D4" s="46"/>
      <c r="E4" s="47"/>
    </row>
    <row r="5" ht="24.75" customHeight="1" spans="1:5">
      <c r="A5" s="45" t="s">
        <v>167</v>
      </c>
      <c r="B5" s="46" t="s">
        <v>168</v>
      </c>
      <c r="C5" s="71" t="s">
        <v>108</v>
      </c>
      <c r="D5" s="71" t="s">
        <v>104</v>
      </c>
      <c r="E5" s="72" t="s">
        <v>105</v>
      </c>
    </row>
    <row r="6" ht="24.75" customHeight="1" spans="1:5">
      <c r="A6" s="45" t="s">
        <v>107</v>
      </c>
      <c r="B6" s="46" t="s">
        <v>107</v>
      </c>
      <c r="C6" s="46">
        <v>1</v>
      </c>
      <c r="D6" s="46">
        <v>2</v>
      </c>
      <c r="E6" s="47">
        <v>3</v>
      </c>
    </row>
    <row r="7" s="28" customFormat="1" ht="24.75" customHeight="1" spans="1:7">
      <c r="A7" s="73"/>
      <c r="B7" s="81" t="s">
        <v>108</v>
      </c>
      <c r="C7" s="82">
        <v>99.68</v>
      </c>
      <c r="D7" s="82">
        <v>59.68</v>
      </c>
      <c r="E7" s="83">
        <v>40</v>
      </c>
      <c r="F7" s="39"/>
      <c r="G7" s="39"/>
    </row>
    <row r="8" ht="24.75" customHeight="1" spans="1:5">
      <c r="A8" s="84" t="s">
        <v>169</v>
      </c>
      <c r="B8" s="85" t="s">
        <v>170</v>
      </c>
      <c r="C8" s="86">
        <v>99.68</v>
      </c>
      <c r="D8" s="87">
        <v>59.68</v>
      </c>
      <c r="E8" s="83">
        <v>40</v>
      </c>
    </row>
    <row r="9" ht="24.75" customHeight="1" spans="1:5">
      <c r="A9" s="84" t="s">
        <v>171</v>
      </c>
      <c r="B9" s="85" t="s">
        <v>172</v>
      </c>
      <c r="C9" s="86">
        <f>C10+C11+C12+C14+C17+C19</f>
        <v>99.68</v>
      </c>
      <c r="D9" s="86">
        <f>D10+D11+D12+D14+D17+D19</f>
        <v>59.68</v>
      </c>
      <c r="E9" s="83">
        <f>E10+E11+E12+E14+E17+E19</f>
        <v>40</v>
      </c>
    </row>
    <row r="10" ht="24.75" customHeight="1" spans="1:5">
      <c r="A10" s="88" t="s">
        <v>173</v>
      </c>
      <c r="B10" s="85" t="s">
        <v>174</v>
      </c>
      <c r="C10" s="86">
        <v>46.83</v>
      </c>
      <c r="D10" s="89">
        <v>46.83</v>
      </c>
      <c r="E10" s="83"/>
    </row>
    <row r="11" ht="24.75" customHeight="1" spans="1:5">
      <c r="A11" s="88" t="s">
        <v>175</v>
      </c>
      <c r="B11" s="85" t="s">
        <v>176</v>
      </c>
      <c r="C11" s="86">
        <f t="shared" ref="C11:C21" si="0">D11+E11</f>
        <v>40</v>
      </c>
      <c r="D11" s="89"/>
      <c r="E11" s="83">
        <v>40</v>
      </c>
    </row>
    <row r="12" ht="24.75" customHeight="1" spans="1:5">
      <c r="A12" s="84" t="s">
        <v>177</v>
      </c>
      <c r="B12" s="85" t="s">
        <v>178</v>
      </c>
      <c r="C12" s="86">
        <v>5.36</v>
      </c>
      <c r="D12" s="89">
        <v>5.36</v>
      </c>
      <c r="E12" s="83"/>
    </row>
    <row r="13" ht="24.75" customHeight="1" spans="1:5">
      <c r="A13" s="88" t="s">
        <v>179</v>
      </c>
      <c r="B13" s="85" t="s">
        <v>180</v>
      </c>
      <c r="C13" s="86">
        <f t="shared" si="0"/>
        <v>5.36</v>
      </c>
      <c r="D13" s="89">
        <v>5.36</v>
      </c>
      <c r="E13" s="83"/>
    </row>
    <row r="14" ht="24.75" customHeight="1" spans="1:5">
      <c r="A14" s="90">
        <v>208</v>
      </c>
      <c r="B14" s="85" t="s">
        <v>181</v>
      </c>
      <c r="C14" s="86">
        <f t="shared" si="0"/>
        <v>0.62</v>
      </c>
      <c r="D14" s="89">
        <v>0.62</v>
      </c>
      <c r="E14" s="83"/>
    </row>
    <row r="15" ht="24.75" customHeight="1" spans="1:5">
      <c r="A15" s="91">
        <v>2089999</v>
      </c>
      <c r="B15" s="92" t="s">
        <v>182</v>
      </c>
      <c r="C15" s="86">
        <f t="shared" si="0"/>
        <v>0.23</v>
      </c>
      <c r="D15" s="89">
        <v>0.23</v>
      </c>
      <c r="E15" s="83"/>
    </row>
    <row r="16" ht="24.75" customHeight="1" spans="1:5">
      <c r="A16" s="91">
        <v>2089999</v>
      </c>
      <c r="B16" s="92" t="s">
        <v>183</v>
      </c>
      <c r="C16" s="86">
        <f t="shared" si="0"/>
        <v>0.39</v>
      </c>
      <c r="D16" s="89">
        <v>0.39</v>
      </c>
      <c r="E16" s="83"/>
    </row>
    <row r="17" ht="24.75" customHeight="1" spans="1:5">
      <c r="A17" s="84" t="s">
        <v>184</v>
      </c>
      <c r="B17" s="84" t="s">
        <v>185</v>
      </c>
      <c r="C17" s="86">
        <f t="shared" si="0"/>
        <v>4.02</v>
      </c>
      <c r="D17" s="89">
        <v>4.02</v>
      </c>
      <c r="E17" s="83"/>
    </row>
    <row r="18" ht="24.75" customHeight="1" spans="1:5">
      <c r="A18" s="88" t="s">
        <v>186</v>
      </c>
      <c r="B18" s="88" t="s">
        <v>187</v>
      </c>
      <c r="C18" s="86">
        <f t="shared" si="0"/>
        <v>4.02</v>
      </c>
      <c r="D18" s="89">
        <v>4.02</v>
      </c>
      <c r="E18" s="83"/>
    </row>
    <row r="19" ht="24.75" customHeight="1" spans="1:5">
      <c r="A19" s="90">
        <v>210</v>
      </c>
      <c r="B19" s="84" t="s">
        <v>188</v>
      </c>
      <c r="C19" s="86">
        <f t="shared" si="0"/>
        <v>2.85</v>
      </c>
      <c r="D19" s="89">
        <v>2.85</v>
      </c>
      <c r="E19" s="83"/>
    </row>
    <row r="20" ht="24.75" customHeight="1" spans="1:5">
      <c r="A20" s="88" t="s">
        <v>189</v>
      </c>
      <c r="B20" s="88" t="s">
        <v>190</v>
      </c>
      <c r="C20" s="86">
        <f t="shared" si="0"/>
        <v>2.18</v>
      </c>
      <c r="D20" s="89">
        <v>2.18</v>
      </c>
      <c r="E20" s="83"/>
    </row>
    <row r="21" ht="24.75" customHeight="1" spans="1:5">
      <c r="A21" s="88" t="s">
        <v>191</v>
      </c>
      <c r="B21" s="88" t="s">
        <v>192</v>
      </c>
      <c r="C21" s="86">
        <f t="shared" si="0"/>
        <v>0.67</v>
      </c>
      <c r="D21" s="89">
        <v>0.67</v>
      </c>
      <c r="E21" s="83"/>
    </row>
    <row r="22" ht="24.75" customHeight="1" spans="1:5">
      <c r="A22" s="73"/>
      <c r="B22" s="81"/>
      <c r="C22" s="82"/>
      <c r="D22" s="82"/>
      <c r="E22" s="83"/>
    </row>
    <row r="23" ht="24.75" customHeight="1" spans="1:5">
      <c r="A23" s="76"/>
      <c r="B23" s="93"/>
      <c r="C23" s="94"/>
      <c r="D23" s="94"/>
      <c r="E23" s="83"/>
    </row>
    <row r="24" ht="24.75" customHeight="1" spans="1:5">
      <c r="A24" s="76"/>
      <c r="B24" s="93"/>
      <c r="C24" s="94"/>
      <c r="D24" s="94"/>
      <c r="E24" s="83"/>
    </row>
    <row r="25" ht="24.75" customHeight="1" spans="1:5">
      <c r="A25" s="76"/>
      <c r="B25" s="93"/>
      <c r="C25" s="94"/>
      <c r="D25" s="94"/>
      <c r="E25" s="83"/>
    </row>
    <row r="26" ht="24.75" customHeight="1" spans="1:5">
      <c r="A26" s="73"/>
      <c r="B26" s="81"/>
      <c r="C26" s="82"/>
      <c r="D26" s="82"/>
      <c r="E26" s="83"/>
    </row>
    <row r="27" ht="24.75" customHeight="1" spans="1:5">
      <c r="A27" s="73"/>
      <c r="B27" s="81"/>
      <c r="C27" s="82"/>
      <c r="D27" s="82"/>
      <c r="E27" s="83"/>
    </row>
    <row r="28" ht="24.75" customHeight="1" spans="1:5">
      <c r="A28" s="76"/>
      <c r="B28" s="93"/>
      <c r="C28" s="94"/>
      <c r="D28" s="94"/>
      <c r="E28" s="83"/>
    </row>
  </sheetData>
  <sheetProtection formatCells="0" formatColumns="0" formatRows="0"/>
  <protectedRanges>
    <protectedRange sqref="B8:B19" name="区域1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I11" sqref="I11"/>
    </sheetView>
  </sheetViews>
  <sheetFormatPr defaultColWidth="9" defaultRowHeight="12.75" customHeight="1" outlineLevelCol="6"/>
  <cols>
    <col min="1" max="1" width="13.3333333333333" style="29" customWidth="1"/>
    <col min="2" max="2" width="29.552380952381" style="29" customWidth="1"/>
    <col min="3" max="5" width="17.2952380952381" style="29" customWidth="1"/>
    <col min="6" max="7" width="6.85714285714286" style="29" customWidth="1"/>
  </cols>
  <sheetData>
    <row r="1" ht="24.75" customHeight="1" spans="1:2">
      <c r="A1" s="43" t="s">
        <v>27</v>
      </c>
      <c r="B1" s="44"/>
    </row>
    <row r="2" ht="24.75" customHeight="1" spans="1:5">
      <c r="A2" s="68" t="s">
        <v>193</v>
      </c>
      <c r="B2" s="68"/>
      <c r="C2" s="68"/>
      <c r="D2" s="68"/>
      <c r="E2" s="68"/>
    </row>
    <row r="3" ht="24.75" customHeight="1" spans="5:5">
      <c r="E3" s="32" t="s">
        <v>29</v>
      </c>
    </row>
    <row r="4" ht="24.75" customHeight="1" spans="1:5">
      <c r="A4" s="45" t="s">
        <v>194</v>
      </c>
      <c r="B4" s="46"/>
      <c r="C4" s="45" t="s">
        <v>195</v>
      </c>
      <c r="D4" s="46"/>
      <c r="E4" s="47"/>
    </row>
    <row r="5" ht="24.75" customHeight="1" spans="1:5">
      <c r="A5" s="69" t="s">
        <v>167</v>
      </c>
      <c r="B5" s="46" t="s">
        <v>168</v>
      </c>
      <c r="C5" s="70" t="s">
        <v>108</v>
      </c>
      <c r="D5" s="71" t="s">
        <v>196</v>
      </c>
      <c r="E5" s="72" t="s">
        <v>197</v>
      </c>
    </row>
    <row r="6" ht="24.75" customHeight="1" spans="1:5">
      <c r="A6" s="69" t="s">
        <v>107</v>
      </c>
      <c r="B6" s="46" t="s">
        <v>107</v>
      </c>
      <c r="C6" s="45">
        <v>1</v>
      </c>
      <c r="D6" s="46">
        <v>2</v>
      </c>
      <c r="E6" s="47">
        <v>3</v>
      </c>
    </row>
    <row r="7" s="28" customFormat="1" ht="25.5" customHeight="1" spans="1:7">
      <c r="A7" s="73"/>
      <c r="B7" s="49" t="s">
        <v>108</v>
      </c>
      <c r="C7" s="74">
        <f>D7+E7</f>
        <v>59.68</v>
      </c>
      <c r="D7" s="74">
        <f>SUM(D8,D19,D46)</f>
        <v>58.67</v>
      </c>
      <c r="E7" s="75">
        <f>SUM(E8,E19,E46)</f>
        <v>1.01</v>
      </c>
      <c r="F7" s="39"/>
      <c r="G7" s="39"/>
    </row>
    <row r="8" ht="25.5" customHeight="1" spans="1:5">
      <c r="A8" s="73" t="s">
        <v>198</v>
      </c>
      <c r="B8" s="49" t="s">
        <v>199</v>
      </c>
      <c r="C8" s="74">
        <f t="shared" ref="C8:C56" si="0">D8+E8</f>
        <v>58.67</v>
      </c>
      <c r="D8" s="74">
        <f t="shared" ref="D8:E8" si="1">SUM(D9:D18)</f>
        <v>58.67</v>
      </c>
      <c r="E8" s="75">
        <f t="shared" si="1"/>
        <v>0</v>
      </c>
    </row>
    <row r="9" ht="25.5" customHeight="1" spans="1:5">
      <c r="A9" s="76" t="s">
        <v>200</v>
      </c>
      <c r="B9" s="52" t="s">
        <v>201</v>
      </c>
      <c r="C9" s="74">
        <v>17.92</v>
      </c>
      <c r="D9" s="77">
        <v>17.92</v>
      </c>
      <c r="E9" s="78"/>
    </row>
    <row r="10" ht="25.5" customHeight="1" spans="1:5">
      <c r="A10" s="76" t="s">
        <v>202</v>
      </c>
      <c r="B10" s="52" t="s">
        <v>203</v>
      </c>
      <c r="C10" s="74">
        <v>13.76</v>
      </c>
      <c r="D10" s="77">
        <v>13.76</v>
      </c>
      <c r="E10" s="78"/>
    </row>
    <row r="11" ht="25.5" customHeight="1" spans="1:5">
      <c r="A11" s="76" t="s">
        <v>204</v>
      </c>
      <c r="B11" s="52" t="s">
        <v>205</v>
      </c>
      <c r="C11" s="74">
        <v>10.65</v>
      </c>
      <c r="D11" s="77">
        <v>10.65</v>
      </c>
      <c r="E11" s="78"/>
    </row>
    <row r="12" ht="25.5" customHeight="1" spans="1:5">
      <c r="A12" s="76" t="s">
        <v>206</v>
      </c>
      <c r="B12" s="52" t="s">
        <v>207</v>
      </c>
      <c r="C12" s="74">
        <v>3.49</v>
      </c>
      <c r="D12" s="77">
        <v>3.49</v>
      </c>
      <c r="E12" s="78"/>
    </row>
    <row r="13" ht="25.5" customHeight="1" spans="1:5">
      <c r="A13" s="76" t="s">
        <v>208</v>
      </c>
      <c r="B13" s="52" t="s">
        <v>209</v>
      </c>
      <c r="C13" s="74">
        <v>5.36</v>
      </c>
      <c r="D13" s="77">
        <v>5.36</v>
      </c>
      <c r="E13" s="78"/>
    </row>
    <row r="14" ht="25.5" customHeight="1" spans="1:5">
      <c r="A14" s="76" t="s">
        <v>210</v>
      </c>
      <c r="B14" s="52" t="s">
        <v>211</v>
      </c>
      <c r="C14" s="74">
        <v>0</v>
      </c>
      <c r="D14" s="77"/>
      <c r="E14" s="78"/>
    </row>
    <row r="15" ht="25.5" customHeight="1" spans="1:5">
      <c r="A15" s="76" t="s">
        <v>212</v>
      </c>
      <c r="B15" s="52" t="s">
        <v>213</v>
      </c>
      <c r="C15" s="74">
        <f t="shared" si="0"/>
        <v>2.18</v>
      </c>
      <c r="D15" s="77">
        <v>2.18</v>
      </c>
      <c r="E15" s="78"/>
    </row>
    <row r="16" ht="25.5" customHeight="1" spans="1:5">
      <c r="A16" s="76" t="s">
        <v>214</v>
      </c>
      <c r="B16" s="52" t="s">
        <v>215</v>
      </c>
      <c r="C16" s="74">
        <f t="shared" si="0"/>
        <v>0.67</v>
      </c>
      <c r="D16" s="77">
        <v>0.67</v>
      </c>
      <c r="E16" s="78"/>
    </row>
    <row r="17" ht="25.5" customHeight="1" spans="1:5">
      <c r="A17" s="76" t="s">
        <v>216</v>
      </c>
      <c r="B17" s="52" t="s">
        <v>217</v>
      </c>
      <c r="C17" s="74">
        <f t="shared" si="0"/>
        <v>0.62</v>
      </c>
      <c r="D17" s="77">
        <v>0.62</v>
      </c>
      <c r="E17" s="78"/>
    </row>
    <row r="18" ht="25.5" customHeight="1" spans="1:5">
      <c r="A18" s="76" t="s">
        <v>218</v>
      </c>
      <c r="B18" s="52" t="s">
        <v>219</v>
      </c>
      <c r="C18" s="74">
        <f t="shared" si="0"/>
        <v>4.02</v>
      </c>
      <c r="D18" s="77">
        <v>4.02</v>
      </c>
      <c r="E18" s="78"/>
    </row>
    <row r="19" ht="25.5" customHeight="1" spans="1:5">
      <c r="A19" s="73" t="s">
        <v>220</v>
      </c>
      <c r="B19" s="49" t="s">
        <v>221</v>
      </c>
      <c r="C19" s="74">
        <f t="shared" si="0"/>
        <v>1.01</v>
      </c>
      <c r="D19" s="74">
        <f>SUM(D20:D45)</f>
        <v>0</v>
      </c>
      <c r="E19" s="75">
        <f>SUM(E20:E45)</f>
        <v>1.01</v>
      </c>
    </row>
    <row r="20" ht="25.5" customHeight="1" spans="1:5">
      <c r="A20" s="76" t="s">
        <v>222</v>
      </c>
      <c r="B20" s="52" t="s">
        <v>223</v>
      </c>
      <c r="C20" s="74">
        <f t="shared" si="0"/>
        <v>0</v>
      </c>
      <c r="D20" s="77"/>
      <c r="E20" s="78"/>
    </row>
    <row r="21" ht="25.5" customHeight="1" spans="1:5">
      <c r="A21" s="76" t="s">
        <v>224</v>
      </c>
      <c r="B21" s="52" t="s">
        <v>225</v>
      </c>
      <c r="C21" s="74"/>
      <c r="D21" s="77"/>
      <c r="E21" s="78"/>
    </row>
    <row r="22" ht="25.5" customHeight="1" spans="1:5">
      <c r="A22" s="76" t="s">
        <v>226</v>
      </c>
      <c r="B22" s="52" t="s">
        <v>227</v>
      </c>
      <c r="C22" s="74"/>
      <c r="D22" s="77"/>
      <c r="E22" s="78"/>
    </row>
    <row r="23" ht="25.5" customHeight="1" spans="1:5">
      <c r="A23" s="76" t="s">
        <v>228</v>
      </c>
      <c r="B23" s="52" t="s">
        <v>229</v>
      </c>
      <c r="C23" s="74"/>
      <c r="D23" s="77"/>
      <c r="E23" s="78"/>
    </row>
    <row r="24" ht="25.5" customHeight="1" spans="1:5">
      <c r="A24" s="76" t="s">
        <v>230</v>
      </c>
      <c r="B24" s="52" t="s">
        <v>231</v>
      </c>
      <c r="C24" s="74">
        <f t="shared" si="0"/>
        <v>0</v>
      </c>
      <c r="D24" s="77"/>
      <c r="E24" s="78"/>
    </row>
    <row r="25" ht="25.5" customHeight="1" spans="1:5">
      <c r="A25" s="76" t="s">
        <v>232</v>
      </c>
      <c r="B25" s="52" t="s">
        <v>233</v>
      </c>
      <c r="C25" s="74">
        <f t="shared" si="0"/>
        <v>0</v>
      </c>
      <c r="D25" s="77"/>
      <c r="E25" s="78"/>
    </row>
    <row r="26" ht="25.5" customHeight="1" spans="1:5">
      <c r="A26" s="76" t="s">
        <v>234</v>
      </c>
      <c r="B26" s="52" t="s">
        <v>235</v>
      </c>
      <c r="C26" s="74">
        <f t="shared" si="0"/>
        <v>0</v>
      </c>
      <c r="D26" s="77"/>
      <c r="E26" s="78"/>
    </row>
    <row r="27" ht="25.5" customHeight="1" spans="1:5">
      <c r="A27" s="76" t="s">
        <v>236</v>
      </c>
      <c r="B27" s="52" t="s">
        <v>237</v>
      </c>
      <c r="C27" s="74">
        <f t="shared" si="0"/>
        <v>0</v>
      </c>
      <c r="D27" s="77"/>
      <c r="E27" s="78"/>
    </row>
    <row r="28" ht="25.5" customHeight="1" spans="1:5">
      <c r="A28" s="76" t="s">
        <v>238</v>
      </c>
      <c r="B28" s="52" t="s">
        <v>239</v>
      </c>
      <c r="C28" s="74"/>
      <c r="D28" s="77"/>
      <c r="E28" s="78"/>
    </row>
    <row r="29" ht="25.5" customHeight="1" spans="1:5">
      <c r="A29" s="76" t="s">
        <v>240</v>
      </c>
      <c r="B29" s="52" t="s">
        <v>241</v>
      </c>
      <c r="C29" s="74">
        <f t="shared" si="0"/>
        <v>0</v>
      </c>
      <c r="D29" s="77"/>
      <c r="E29" s="78"/>
    </row>
    <row r="30" ht="25.5" customHeight="1" spans="1:5">
      <c r="A30" s="76" t="s">
        <v>242</v>
      </c>
      <c r="B30" s="52" t="s">
        <v>243</v>
      </c>
      <c r="C30" s="74">
        <f t="shared" si="0"/>
        <v>0</v>
      </c>
      <c r="D30" s="77"/>
      <c r="E30" s="78"/>
    </row>
    <row r="31" ht="25.5" customHeight="1" spans="1:5">
      <c r="A31" s="76" t="s">
        <v>244</v>
      </c>
      <c r="B31" s="52" t="s">
        <v>245</v>
      </c>
      <c r="C31" s="74"/>
      <c r="D31" s="77"/>
      <c r="E31" s="78"/>
    </row>
    <row r="32" ht="25.5" customHeight="1" spans="1:5">
      <c r="A32" s="76" t="s">
        <v>246</v>
      </c>
      <c r="B32" s="52" t="s">
        <v>247</v>
      </c>
      <c r="C32" s="74">
        <f t="shared" si="0"/>
        <v>0</v>
      </c>
      <c r="D32" s="77"/>
      <c r="E32" s="78"/>
    </row>
    <row r="33" ht="25.5" customHeight="1" spans="1:5">
      <c r="A33" s="76" t="s">
        <v>248</v>
      </c>
      <c r="B33" s="52" t="s">
        <v>249</v>
      </c>
      <c r="C33" s="74">
        <f t="shared" si="0"/>
        <v>0</v>
      </c>
      <c r="D33" s="77"/>
      <c r="E33" s="78"/>
    </row>
    <row r="34" ht="25.5" customHeight="1" spans="1:5">
      <c r="A34" s="76" t="s">
        <v>250</v>
      </c>
      <c r="B34" s="52" t="s">
        <v>251</v>
      </c>
      <c r="C34" s="74">
        <f t="shared" si="0"/>
        <v>0</v>
      </c>
      <c r="D34" s="77"/>
      <c r="E34" s="78"/>
    </row>
    <row r="35" ht="25.5" customHeight="1" spans="1:5">
      <c r="A35" s="76" t="s">
        <v>252</v>
      </c>
      <c r="B35" s="52" t="s">
        <v>253</v>
      </c>
      <c r="C35" s="74">
        <f t="shared" ref="C35:C42" si="2">D35+E35</f>
        <v>0</v>
      </c>
      <c r="D35" s="77"/>
      <c r="E35" s="78"/>
    </row>
    <row r="36" ht="25.5" customHeight="1" spans="1:5">
      <c r="A36" s="76" t="s">
        <v>254</v>
      </c>
      <c r="B36" s="52" t="s">
        <v>255</v>
      </c>
      <c r="C36" s="74">
        <f t="shared" si="2"/>
        <v>0</v>
      </c>
      <c r="D36" s="77"/>
      <c r="E36" s="78"/>
    </row>
    <row r="37" ht="25.5" customHeight="1" spans="1:5">
      <c r="A37" s="76" t="s">
        <v>256</v>
      </c>
      <c r="B37" s="52" t="s">
        <v>257</v>
      </c>
      <c r="C37" s="74">
        <f t="shared" si="2"/>
        <v>0</v>
      </c>
      <c r="D37" s="77"/>
      <c r="E37" s="78"/>
    </row>
    <row r="38" ht="25.5" customHeight="1" spans="1:5">
      <c r="A38" s="76" t="s">
        <v>258</v>
      </c>
      <c r="B38" s="52" t="s">
        <v>259</v>
      </c>
      <c r="C38" s="74">
        <f t="shared" si="2"/>
        <v>0</v>
      </c>
      <c r="D38" s="77"/>
      <c r="E38" s="78"/>
    </row>
    <row r="39" ht="25.5" customHeight="1" spans="1:5">
      <c r="A39" s="76" t="s">
        <v>260</v>
      </c>
      <c r="B39" s="52" t="s">
        <v>261</v>
      </c>
      <c r="C39" s="74">
        <f t="shared" si="2"/>
        <v>0</v>
      </c>
      <c r="D39" s="77"/>
      <c r="E39" s="78"/>
    </row>
    <row r="40" ht="25.5" customHeight="1" spans="1:5">
      <c r="A40" s="76" t="s">
        <v>262</v>
      </c>
      <c r="B40" s="52" t="s">
        <v>263</v>
      </c>
      <c r="C40" s="74">
        <f t="shared" si="2"/>
        <v>0.2</v>
      </c>
      <c r="D40" s="77"/>
      <c r="E40" s="78">
        <v>0.2</v>
      </c>
    </row>
    <row r="41" ht="25.5" customHeight="1" spans="1:5">
      <c r="A41" s="76" t="s">
        <v>264</v>
      </c>
      <c r="B41" s="52" t="s">
        <v>265</v>
      </c>
      <c r="C41" s="74">
        <f t="shared" si="2"/>
        <v>0.81</v>
      </c>
      <c r="D41" s="77"/>
      <c r="E41" s="78">
        <v>0.81</v>
      </c>
    </row>
    <row r="42" ht="25.5" customHeight="1" spans="1:5">
      <c r="A42" s="76" t="s">
        <v>266</v>
      </c>
      <c r="B42" s="52" t="s">
        <v>267</v>
      </c>
      <c r="C42" s="74">
        <f t="shared" si="2"/>
        <v>0</v>
      </c>
      <c r="D42" s="77"/>
      <c r="E42" s="78"/>
    </row>
    <row r="43" ht="25.5" customHeight="1" spans="1:5">
      <c r="A43" s="76" t="s">
        <v>268</v>
      </c>
      <c r="B43" s="52" t="s">
        <v>269</v>
      </c>
      <c r="C43" s="74">
        <f t="shared" si="0"/>
        <v>0</v>
      </c>
      <c r="D43" s="77"/>
      <c r="E43" s="78"/>
    </row>
    <row r="44" ht="25.5" customHeight="1" spans="1:5">
      <c r="A44" s="76" t="s">
        <v>270</v>
      </c>
      <c r="B44" s="52" t="s">
        <v>271</v>
      </c>
      <c r="C44" s="74"/>
      <c r="D44" s="77"/>
      <c r="E44" s="78"/>
    </row>
    <row r="45" ht="25.5" customHeight="1" spans="1:5">
      <c r="A45" s="76" t="s">
        <v>272</v>
      </c>
      <c r="B45" s="52" t="s">
        <v>273</v>
      </c>
      <c r="C45" s="74">
        <f t="shared" si="0"/>
        <v>0</v>
      </c>
      <c r="D45" s="77"/>
      <c r="E45" s="78"/>
    </row>
    <row r="46" ht="25.5" customHeight="1" spans="1:5">
      <c r="A46" s="73" t="s">
        <v>274</v>
      </c>
      <c r="B46" s="49" t="s">
        <v>275</v>
      </c>
      <c r="C46" s="74">
        <f t="shared" si="0"/>
        <v>0</v>
      </c>
      <c r="D46" s="74">
        <f t="shared" ref="D46:E46" si="3">SUM(D47:D56)</f>
        <v>0</v>
      </c>
      <c r="E46" s="75">
        <f t="shared" si="3"/>
        <v>0</v>
      </c>
    </row>
    <row r="47" ht="25.5" customHeight="1" spans="1:5">
      <c r="A47" s="76" t="s">
        <v>276</v>
      </c>
      <c r="B47" s="52" t="s">
        <v>277</v>
      </c>
      <c r="C47" s="74">
        <f t="shared" si="0"/>
        <v>0</v>
      </c>
      <c r="D47" s="77"/>
      <c r="E47" s="78"/>
    </row>
    <row r="48" ht="25.5" customHeight="1" spans="1:5">
      <c r="A48" s="76" t="s">
        <v>278</v>
      </c>
      <c r="B48" s="52" t="s">
        <v>279</v>
      </c>
      <c r="C48" s="74">
        <f t="shared" si="0"/>
        <v>0</v>
      </c>
      <c r="D48" s="77"/>
      <c r="E48" s="78"/>
    </row>
    <row r="49" ht="25.5" customHeight="1" spans="1:5">
      <c r="A49" s="76" t="s">
        <v>280</v>
      </c>
      <c r="B49" s="52" t="s">
        <v>281</v>
      </c>
      <c r="C49" s="74">
        <f t="shared" si="0"/>
        <v>0</v>
      </c>
      <c r="D49" s="77"/>
      <c r="E49" s="78"/>
    </row>
    <row r="50" ht="25.5" customHeight="1" spans="1:5">
      <c r="A50" s="76" t="s">
        <v>282</v>
      </c>
      <c r="B50" s="52" t="s">
        <v>283</v>
      </c>
      <c r="C50" s="74">
        <f t="shared" si="0"/>
        <v>0</v>
      </c>
      <c r="D50" s="77"/>
      <c r="E50" s="78"/>
    </row>
    <row r="51" ht="25.5" customHeight="1" spans="1:5">
      <c r="A51" s="76" t="s">
        <v>284</v>
      </c>
      <c r="B51" s="52" t="s">
        <v>285</v>
      </c>
      <c r="C51" s="74"/>
      <c r="D51" s="77"/>
      <c r="E51" s="78"/>
    </row>
    <row r="52" ht="25.5" customHeight="1" spans="1:5">
      <c r="A52" s="76" t="s">
        <v>286</v>
      </c>
      <c r="B52" s="52" t="s">
        <v>287</v>
      </c>
      <c r="C52" s="74">
        <f t="shared" si="0"/>
        <v>0</v>
      </c>
      <c r="D52" s="77"/>
      <c r="E52" s="78"/>
    </row>
    <row r="53" ht="25.5" customHeight="1" spans="1:5">
      <c r="A53" s="76" t="s">
        <v>288</v>
      </c>
      <c r="B53" s="52" t="s">
        <v>289</v>
      </c>
      <c r="C53" s="74"/>
      <c r="D53" s="77"/>
      <c r="E53" s="78"/>
    </row>
    <row r="54" ht="25.5" customHeight="1" spans="1:5">
      <c r="A54" s="76" t="s">
        <v>290</v>
      </c>
      <c r="B54" s="52" t="s">
        <v>291</v>
      </c>
      <c r="C54" s="74"/>
      <c r="D54" s="77"/>
      <c r="E54" s="78"/>
    </row>
    <row r="55" ht="25.5" customHeight="1" spans="1:5">
      <c r="A55" s="76" t="s">
        <v>292</v>
      </c>
      <c r="B55" s="52" t="s">
        <v>293</v>
      </c>
      <c r="C55" s="74"/>
      <c r="D55" s="77"/>
      <c r="E55" s="78"/>
    </row>
    <row r="56" ht="25.5" customHeight="1" spans="1:5">
      <c r="A56" s="76" t="s">
        <v>294</v>
      </c>
      <c r="B56" s="52" t="s">
        <v>295</v>
      </c>
      <c r="C56" s="74">
        <f t="shared" si="0"/>
        <v>0</v>
      </c>
      <c r="D56" s="77"/>
      <c r="E56" s="78"/>
    </row>
    <row r="58" ht="19.5" customHeight="1" spans="1:5">
      <c r="A58" s="79" t="s">
        <v>296</v>
      </c>
      <c r="B58"/>
      <c r="C58"/>
      <c r="D58"/>
      <c r="E58"/>
    </row>
    <row r="60" customHeight="1" spans="1:7">
      <c r="A60"/>
      <c r="B60"/>
      <c r="C60"/>
      <c r="D60"/>
      <c r="E60"/>
      <c r="F60" s="80"/>
      <c r="G60"/>
    </row>
    <row r="61" customHeight="1" spans="1:7">
      <c r="A61"/>
      <c r="B61"/>
      <c r="C61"/>
      <c r="D61"/>
      <c r="E61"/>
      <c r="F61" s="80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>
    <arrUserId title="区域1" rangeCreator="" othersAccessPermission="edit"/>
  </rangeList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4" master=""/>
  <rangeList sheetStid="35" master=""/>
  <rangeList sheetStid="36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农产品质量安全专项</vt:lpstr>
      <vt:lpstr>农产品质量安全监管</vt:lpstr>
      <vt:lpstr>农产品质量安全县创建</vt:lpstr>
      <vt:lpstr>检测室“双认证”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2018-02-27T09:20:00Z</cp:lastPrinted>
  <dcterms:modified xsi:type="dcterms:W3CDTF">2023-05-18T02:14:07Z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2052-11.1.0.14309</vt:lpwstr>
  </property>
  <property fmtid="{D5CDD505-2E9C-101B-9397-08002B2CF9AE}" pid="4" name="ICV">
    <vt:lpwstr>D2D98D61E1A94BDD9BF83AA0D3571172_13</vt:lpwstr>
  </property>
</Properties>
</file>