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<sst xmlns="http://schemas.openxmlformats.org/spreadsheetml/2006/main" count="456" uniqueCount="355">
  <si>
    <t>附件一</t>
  </si>
  <si>
    <t>单位名称：</t>
  </si>
  <si>
    <t>部门预算公开表</t>
  </si>
  <si>
    <t>编制日期：2021年12月24日</t>
  </si>
  <si>
    <t>部门领导：黄大磊</t>
  </si>
  <si>
    <t>财务负责人：徐鹤</t>
  </si>
  <si>
    <t xml:space="preserve">    制表人：符佳乐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</si>
  <si>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</si>
  <si>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</si>
  <si>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</si>
  <si>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</si>
  <si>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</si>
  <si>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</si>
  <si>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</si>
  <si>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</si>
  <si>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</si>
  <si>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</si>
  <si>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</si>
  <si>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</si>
  <si>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</si>
  <si>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</si>
  <si>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</si>
  <si>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</si>
  <si>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</si>
  <si>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</si>
  <si>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</si>
  <si>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</si>
  <si>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</si>
  <si>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</si>
  <si>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</si>
  <si>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</si>
  <si>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</si>
  <si>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</si>
  <si>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</si>
  <si>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</si>
  <si>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</si>
  <si>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</si>
  <si>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</si>
  <si>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</si>
  <si>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</si>
  <si>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</si>
  <si>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</si>
  <si>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</si>
  <si>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</si>
  <si>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</si>
  <si>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</si>
  <si>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</si>
  <si>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</si>
  <si>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</si>
  <si>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</si>
  <si>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</si>
  <si>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</si>
  <si>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</si>
  <si>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</si>
  <si>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</si>
  <si>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</si>
  <si>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</si>
  <si>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</si>
  <si>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</si>
  <si>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</si>
  <si>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</si>
  <si>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</si>
  <si>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</si>
  <si>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</si>
  <si>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</si>
  <si>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</si>
  <si>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</si>
  <si>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</si>
  <si>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</si>
  <si>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</si>
  <si>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</si>
  <si>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</si>
  <si>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</si>
  <si>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</si>
  <si>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</si>
  <si>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</si>
  <si>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</si>
  <si>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</si>
  <si>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</si>
  <si>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</si>
  <si>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</si>
  <si>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</si>
  <si>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</si>
  <si>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</si>
  <si>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</si>
  <si>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</si>
  <si>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</si>
  <si>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</si>
  <si>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</si>
  <si>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</si>
  <si>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</si>
  <si>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</si>
  <si>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</si>
  <si>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</si>
  <si>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</si>
  <si>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</si>
  <si>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</si>
  <si>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</si>
  <si>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</si>
  <si>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</si>
  <si>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</si>
  <si>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</si>
  <si>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</si>
  <si>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</si>
  <si>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</si>
  <si>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</si>
  <si>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</si>
  <si>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</si>
  <si>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</si>
  <si>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</si>
  <si>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03政府办公室及相关机构事务</t>
  </si>
  <si>
    <t>　　　01行政运行</t>
  </si>
  <si>
    <t>208社会保障和就业支出</t>
  </si>
  <si>
    <t xml:space="preserve">  05 行政事业单位养老支出</t>
  </si>
  <si>
    <t xml:space="preserve">    05机关单位基本养老保险缴费支出</t>
  </si>
  <si>
    <t xml:space="preserve">  27财政对其他社会保险基金的补助</t>
  </si>
  <si>
    <t xml:space="preserve">     01财政对失业保险基金的补助</t>
  </si>
  <si>
    <t xml:space="preserve">     02财政对工伤保险基金的补助</t>
  </si>
  <si>
    <t>210卫生健康支出</t>
  </si>
  <si>
    <t xml:space="preserve">   11行政事业单位医疗</t>
  </si>
  <si>
    <t xml:space="preserve">      01行政单位医疗</t>
  </si>
  <si>
    <t xml:space="preserve">      03公务员医疗补助</t>
  </si>
  <si>
    <t>221住房保障支出</t>
  </si>
  <si>
    <t xml:space="preserve">  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</si>
  <si>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</si>
  <si>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</si>
  <si>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</si>
  <si>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</si>
  <si>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</si>
  <si>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</si>
  <si>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</si>
  <si>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</si>
  <si>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</si>
  <si>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</si>
  <si>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</si>
  <si>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</si>
  <si>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</si>
  <si>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</si>
  <si>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</si>
  <si>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</si>
  <si>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</si>
  <si>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</si>
  <si>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</si>
  <si>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</si>
  <si>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</si>
  <si>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</si>
  <si>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</si>
  <si>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</si>
  <si>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</si>
  <si>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</si>
  <si>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</si>
  <si>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</si>
  <si>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</si>
  <si>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</si>
  <si>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</si>
  <si>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</si>
  <si>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</si>
  <si>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</si>
  <si>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</si>
  <si>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</si>
  <si>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</si>
  <si>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</si>
  <si>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</si>
  <si>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</si>
  <si>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</si>
  <si>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</si>
  <si>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</si>
  <si>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高台县巷道镇人民政府</t>
  </si>
  <si>
    <t>一般公共预算支出情况表</t>
  </si>
  <si>
    <t>科目编码</t>
  </si>
  <si>
    <t>科目名称</t>
  </si>
  <si>
    <t>201</t>
  </si>
  <si>
    <t>一般公共服务支出</t>
  </si>
  <si>
    <t>03</t>
  </si>
  <si>
    <r>
      <rPr>
        <b/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政府办公室及相关机构事务</t>
    </r>
  </si>
  <si>
    <t>01</t>
  </si>
  <si>
    <t>　　　行政运行</t>
  </si>
  <si>
    <t>208</t>
  </si>
  <si>
    <t>社会保障和就业支出</t>
  </si>
  <si>
    <t>05</t>
  </si>
  <si>
    <t xml:space="preserve">   行政事业单位养老支出</t>
  </si>
  <si>
    <t xml:space="preserve">      机关单位基本养老保险缴费支出</t>
  </si>
  <si>
    <t>27</t>
  </si>
  <si>
    <t xml:space="preserve">    财政对其他社会保险基金的补助</t>
  </si>
  <si>
    <r>
      <rPr>
        <b/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 xml:space="preserve">    财政对失业保险基金的补助</t>
    </r>
  </si>
  <si>
    <t>02</t>
  </si>
  <si>
    <t xml:space="preserve">      财政对工伤保险基金的补助</t>
  </si>
  <si>
    <t>210</t>
  </si>
  <si>
    <t>卫生健康支出</t>
  </si>
  <si>
    <t>11</t>
  </si>
  <si>
    <t xml:space="preserve">   行政事业单位医疗</t>
  </si>
  <si>
    <t xml:space="preserve">      行政单位医疗</t>
  </si>
  <si>
    <t xml:space="preserve">      公务员医疗补助</t>
  </si>
  <si>
    <t>221</t>
  </si>
  <si>
    <t>住房保障支出</t>
  </si>
  <si>
    <t xml:space="preserve">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</si>
  <si>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</si>
  <si>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</si>
  <si>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</si>
  <si>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</si>
  <si>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</si>
  <si>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</si>
  <si>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</si>
  <si>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</si>
  <si>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</si>
  <si>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</si>
  <si>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</si>
  <si>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</si>
  <si>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</si>
  <si>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</si>
  <si>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</si>
  <si>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</si>
  <si>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</si>
  <si>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</si>
  <si>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</si>
  <si>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</si>
  <si>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</si>
  <si>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</si>
  <si>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</si>
  <si>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</si>
  <si>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</si>
  <si>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</si>
  <si>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</si>
  <si>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</si>
  <si>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</si>
  <si>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</si>
  <si>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</si>
  <si>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</si>
  <si>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</si>
  <si>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</si>
  <si>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</si>
  <si>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</si>
  <si>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</si>
  <si>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</si>
  <si>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</si>
  <si>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</si>
  <si>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</si>
  <si>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</si>
  <si>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</si>
  <si>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</si>
  <si>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</si>
  <si>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</si>
  <si>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</si>
  <si>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</si>
  <si>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</si>
  <si>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</si>
  <si>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</si>
  <si>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</si>
  <si>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</si>
  <si>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</si>
  <si>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</si>
  <si>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</si>
  <si>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</si>
  <si>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</si>
  <si>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</si>
  <si>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</si>
  <si>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</si>
  <si>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</si>
  <si>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</si>
  <si>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</si>
  <si>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</si>
  <si>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</si>
  <si>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</si>
  <si>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</si>
  <si>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</si>
  <si>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</si>
  <si>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</si>
  <si>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</si>
  <si>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</si>
  <si>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</si>
  <si>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</si>
  <si>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</si>
  <si>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</si>
  <si>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</si>
  <si>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</si>
  <si>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</si>
  <si>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</si>
  <si>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</si>
  <si>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</si>
  <si>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</si>
  <si>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</si>
  <si>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</si>
  <si>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</si>
  <si>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</si>
  <si>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</si>
  <si>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</si>
  <si>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</si>
  <si>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</si>
  <si>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</si>
  <si>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</si>
  <si>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</si>
  <si>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</si>
  <si>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</si>
  <si>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</si>
  <si>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</si>
  <si>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</si>
  <si>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</si>
  <si>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</si>
  <si>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</si>
  <si>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</si>
  <si>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</si>
  <si>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</si>
  <si>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</si>
  <si>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</si>
  <si>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</si>
  <si>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</si>
  <si>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</si>
  <si>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</si>
  <si>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</si>
  <si>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</si>
  <si>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</si>
  <si>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</si>
  <si>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</si>
  <si>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附件11：</t>
  </si>
  <si>
    <t xml:space="preserve"> 部门预算项目支出绩效目标表</t>
  </si>
  <si>
    <t>（2022年度）</t>
  </si>
  <si>
    <t>项目名称</t>
  </si>
  <si>
    <t>月牙湖出口道路和大湖湾风景区道路绿化土地流转费</t>
  </si>
  <si>
    <t>主管部门</t>
  </si>
  <si>
    <t>实施单位</t>
  </si>
  <si>
    <t>预算    执行    指标  （10分）</t>
  </si>
  <si>
    <t>年度资金总额</t>
  </si>
  <si>
    <t>30.08万元</t>
  </si>
  <si>
    <t>其中：财政拨款资金</t>
  </si>
  <si>
    <t>其他资金</t>
  </si>
  <si>
    <t>年度总体目标</t>
  </si>
  <si>
    <t>按时足额完成我镇红联、王家、五里墩、高地、小寺、西八里等6个村325户501.405亩土地流转费的发放工作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</si>
  <si>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</si>
  <si>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</si>
  <si>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</si>
  <si>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</si>
  <si>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</si>
  <si>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</si>
  <si>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</si>
  <si>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足额完成325户农户流转费的发放</t>
  </si>
  <si>
    <t>质量指标</t>
  </si>
  <si>
    <t>保质保量完成道路两边树木的成活率</t>
  </si>
  <si>
    <t>时效指标</t>
  </si>
  <si>
    <t>按时限完成流转费的发放</t>
  </si>
  <si>
    <t>成本指标</t>
  </si>
  <si>
    <t>使农民有更多的时间外出打工，增加收入</t>
  </si>
  <si>
    <t>效益指标（30分）</t>
  </si>
  <si>
    <t>经济效益指标</t>
  </si>
  <si>
    <t>切实提高农户的收益</t>
  </si>
  <si>
    <t>社会效益指标</t>
  </si>
  <si>
    <t>使道路两旁的风景更加美好</t>
  </si>
  <si>
    <t>生态效益指标</t>
  </si>
  <si>
    <t>切实改善了道路两旁的环境</t>
  </si>
  <si>
    <t>可持续影响力指标</t>
  </si>
  <si>
    <t>群众满意度，极大地节省农民的时间，农民可以外出打工增加收入</t>
  </si>
  <si>
    <t>满意度指标（10分）</t>
  </si>
  <si>
    <t>社会公众或服务对象满意度</t>
  </si>
  <si>
    <t>服务对象的满意度</t>
  </si>
  <si>
    <t>……</t>
  </si>
  <si>
    <t>总分100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</si>
</sst>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54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u/>
      <sz val="10"/>
      <color rgb="FF800080"/>
      <name val="宋体"/>
      <charset val="134"/>
    </font>
    <font>
      <sz val="11"/>
      <color rgb="FF00000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1" fillId="3" borderId="2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9" applyNumberFormat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42" fillId="5" borderId="29" applyNumberFormat="0" applyAlignment="0" applyProtection="0">
      <alignment vertical="center"/>
    </xf>
    <xf numFmtId="0" fontId="43" fillId="6" borderId="31" applyNumberFormat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</cellStyleXfs>
  <cellXfs count="19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 wrapText="1"/>
    </xf>
    <xf numFmtId="0" fontId="12" fillId="0" borderId="8" xfId="0" applyNumberFormat="1" applyFont="1" applyFill="1" applyBorder="1" applyAlignment="1" applyProtection="1">
      <alignment horizontal="left" vertical="center"/>
    </xf>
    <xf numFmtId="176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7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7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178" fontId="10" fillId="0" borderId="13" xfId="0" applyNumberFormat="1" applyFont="1" applyFill="1" applyBorder="1" applyAlignment="1" applyProtection="1">
      <alignment horizontal="right" vertical="center"/>
    </xf>
    <xf numFmtId="178" fontId="15" fillId="0" borderId="14" xfId="0" applyNumberFormat="1" applyFont="1" applyFill="1" applyBorder="1" applyAlignment="1" applyProtection="1">
      <alignment horizontal="right" vertical="center"/>
    </xf>
    <xf numFmtId="178" fontId="10" fillId="0" borderId="14" xfId="0" applyNumberFormat="1" applyFont="1" applyFill="1" applyBorder="1" applyAlignment="1" applyProtection="1">
      <alignment horizontal="right" vertical="center"/>
    </xf>
    <xf numFmtId="178" fontId="10" fillId="0" borderId="15" xfId="0" applyNumberFormat="1" applyFont="1" applyFill="1" applyBorder="1" applyAlignment="1" applyProtection="1">
      <alignment horizontal="right" vertical="center"/>
    </xf>
    <xf numFmtId="0" fontId="10" fillId="0" borderId="13" xfId="0" applyNumberFormat="1" applyFont="1" applyFill="1" applyBorder="1" applyAlignment="1" applyProtection="1">
      <alignment horizontal="left"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178" fontId="10" fillId="0" borderId="1" xfId="0" applyNumberFormat="1" applyFont="1" applyFill="1" applyBorder="1" applyAlignment="1" applyProtection="1">
      <alignment horizontal="right" vertical="center"/>
    </xf>
    <xf numFmtId="178" fontId="10" fillId="0" borderId="3" xfId="0" applyNumberFormat="1" applyFont="1" applyFill="1" applyBorder="1" applyAlignment="1" applyProtection="1">
      <alignment horizontal="right" vertical="center"/>
    </xf>
    <xf numFmtId="0" fontId="7" fillId="0" borderId="3" xfId="0" applyFont="1" applyBorder="1" applyAlignment="1" applyProtection="1"/>
    <xf numFmtId="0" fontId="7" fillId="0" borderId="1" xfId="0" applyFont="1" applyBorder="1" applyAlignment="1" applyProtection="1"/>
    <xf numFmtId="178" fontId="15" fillId="0" borderId="3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center"/>
    </xf>
    <xf numFmtId="49" fontId="15" fillId="0" borderId="11" xfId="0" applyNumberFormat="1" applyFont="1" applyFill="1" applyBorder="1" applyAlignment="1" applyProtection="1">
      <alignment vertical="center"/>
    </xf>
    <xf numFmtId="179" fontId="15" fillId="0" borderId="12" xfId="0" applyNumberFormat="1" applyFont="1" applyFill="1" applyBorder="1" applyAlignment="1" applyProtection="1">
      <alignment horizontal="right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79" fontId="15" fillId="0" borderId="13" xfId="0" applyNumberFormat="1" applyFont="1" applyFill="1" applyBorder="1" applyAlignment="1" applyProtection="1">
      <alignment horizontal="right" vertical="center" wrapText="1"/>
    </xf>
    <xf numFmtId="49" fontId="10" fillId="0" borderId="11" xfId="0" applyNumberFormat="1" applyFont="1" applyFill="1" applyBorder="1" applyAlignment="1" applyProtection="1">
      <alignment vertical="center"/>
    </xf>
    <xf numFmtId="179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79" fontId="10" fillId="0" borderId="13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176" fontId="15" fillId="0" borderId="11" xfId="0" applyNumberFormat="1" applyFont="1" applyFill="1" applyBorder="1" applyAlignment="1" applyProtection="1">
      <alignment horizontal="right" vertical="center"/>
    </xf>
    <xf numFmtId="176" fontId="15" fillId="0" borderId="19" xfId="0" applyNumberFormat="1" applyFont="1" applyFill="1" applyBorder="1" applyAlignment="1" applyProtection="1">
      <alignment horizontal="right" vertical="center"/>
    </xf>
    <xf numFmtId="49" fontId="10" fillId="0" borderId="11" xfId="0" applyNumberFormat="1" applyFont="1" applyFill="1" applyBorder="1" applyAlignment="1" applyProtection="1">
      <alignment horizontal="lef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176" fontId="10" fillId="0" borderId="12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49" fontId="15" fillId="0" borderId="12" xfId="0" applyNumberFormat="1" applyFont="1" applyFill="1" applyBorder="1" applyAlignment="1" applyProtection="1">
      <alignment horizontal="lef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49" fontId="17" fillId="0" borderId="11" xfId="0" applyNumberFormat="1" applyFont="1" applyFill="1" applyBorder="1" applyAlignment="1" applyProtection="1">
      <alignment horizontal="left" vertical="center"/>
    </xf>
    <xf numFmtId="49" fontId="18" fillId="0" borderId="12" xfId="0" applyNumberFormat="1" applyFont="1" applyFill="1" applyBorder="1" applyAlignment="1" applyProtection="1">
      <alignment horizontal="left"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49" fontId="18" fillId="0" borderId="11" xfId="0" applyNumberFormat="1" applyFont="1" applyFill="1" applyBorder="1" applyAlignment="1" applyProtection="1">
      <alignment horizontal="left" vertical="center"/>
    </xf>
    <xf numFmtId="49" fontId="17" fillId="0" borderId="12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vertical="center" wrapText="1"/>
    </xf>
    <xf numFmtId="0" fontId="20" fillId="0" borderId="2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179" fontId="10" fillId="0" borderId="11" xfId="0" applyNumberFormat="1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left" vertical="center"/>
    </xf>
    <xf numFmtId="176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79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64" applyFont="1" applyBorder="1" applyAlignment="1" applyProtection="1">
      <alignment horizontal="center" vertical="center"/>
    </xf>
    <xf numFmtId="180" fontId="10" fillId="0" borderId="13" xfId="70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176" fontId="15" fillId="0" borderId="12" xfId="0" applyNumberFormat="1" applyFont="1" applyFill="1" applyBorder="1" applyAlignment="1" applyProtection="1">
      <alignment horizontal="right" vertical="center"/>
    </xf>
    <xf numFmtId="176" fontId="15" fillId="0" borderId="13" xfId="0" applyNumberFormat="1" applyFont="1" applyFill="1" applyBorder="1" applyAlignment="1" applyProtection="1">
      <alignment horizontal="right" vertical="center"/>
    </xf>
    <xf numFmtId="176" fontId="15" fillId="0" borderId="3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vertical="center"/>
    </xf>
    <xf numFmtId="176" fontId="10" fillId="0" borderId="13" xfId="0" applyNumberFormat="1" applyFont="1" applyFill="1" applyBorder="1" applyAlignment="1" applyProtection="1">
      <alignment horizontal="right" vertical="center"/>
    </xf>
    <xf numFmtId="176" fontId="10" fillId="0" borderId="3" xfId="0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 applyProtection="1">
      <alignment vertical="center"/>
    </xf>
    <xf numFmtId="0" fontId="10" fillId="0" borderId="11" xfId="50" applyFont="1" applyFill="1" applyBorder="1" applyAlignment="1">
      <alignment horizontal="left" vertical="center" shrinkToFit="1"/>
    </xf>
    <xf numFmtId="0" fontId="22" fillId="0" borderId="1" xfId="0" applyNumberFormat="1" applyFont="1" applyFill="1" applyBorder="1" applyAlignment="1" applyProtection="1">
      <alignment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vertical="center"/>
    </xf>
    <xf numFmtId="0" fontId="10" fillId="0" borderId="21" xfId="0" applyFont="1" applyBorder="1" applyAlignment="1" applyProtection="1"/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3" xfId="0" applyNumberFormat="1" applyFont="1" applyFill="1" applyBorder="1" applyAlignment="1" applyProtection="1">
      <alignment horizontal="right" vertical="center"/>
    </xf>
    <xf numFmtId="0" fontId="0" fillId="0" borderId="0" xfId="59" applyFill="1"/>
    <xf numFmtId="0" fontId="7" fillId="0" borderId="0" xfId="59" applyFont="1" applyBorder="1" applyAlignment="1" applyProtection="1"/>
    <xf numFmtId="0" fontId="0" fillId="0" borderId="0" xfId="59"/>
    <xf numFmtId="0" fontId="19" fillId="0" borderId="0" xfId="59" applyFont="1" applyBorder="1" applyAlignment="1" applyProtection="1">
      <alignment vertical="center" wrapText="1"/>
    </xf>
    <xf numFmtId="0" fontId="9" fillId="0" borderId="0" xfId="59" applyFont="1" applyBorder="1" applyAlignment="1" applyProtection="1">
      <alignment horizontal="center" vertical="center"/>
    </xf>
    <xf numFmtId="0" fontId="10" fillId="0" borderId="21" xfId="59" applyFont="1" applyBorder="1" applyAlignment="1" applyProtection="1">
      <alignment vertical="center"/>
    </xf>
    <xf numFmtId="0" fontId="10" fillId="0" borderId="21" xfId="59" applyFont="1" applyBorder="1" applyAlignment="1" applyProtection="1"/>
    <xf numFmtId="0" fontId="10" fillId="0" borderId="0" xfId="59" applyFont="1" applyBorder="1" applyAlignment="1" applyProtection="1"/>
    <xf numFmtId="0" fontId="10" fillId="0" borderId="0" xfId="59" applyFont="1" applyBorder="1" applyAlignment="1" applyProtection="1">
      <alignment horizontal="right" vertical="center"/>
    </xf>
    <xf numFmtId="0" fontId="10" fillId="0" borderId="22" xfId="59" applyFont="1" applyBorder="1" applyAlignment="1" applyProtection="1">
      <alignment horizontal="center" vertical="center"/>
    </xf>
    <xf numFmtId="0" fontId="10" fillId="0" borderId="24" xfId="59" applyFont="1" applyBorder="1" applyAlignment="1" applyProtection="1">
      <alignment horizontal="center" vertical="center"/>
    </xf>
    <xf numFmtId="0" fontId="10" fillId="0" borderId="23" xfId="59" applyFont="1" applyBorder="1" applyAlignment="1" applyProtection="1">
      <alignment horizontal="center" vertical="center"/>
    </xf>
    <xf numFmtId="0" fontId="10" fillId="0" borderId="4" xfId="59" applyFont="1" applyFill="1" applyBorder="1" applyAlignment="1" applyProtection="1">
      <alignment vertical="center"/>
    </xf>
    <xf numFmtId="176" fontId="10" fillId="0" borderId="24" xfId="59" applyNumberFormat="1" applyFont="1" applyFill="1" applyBorder="1" applyAlignment="1" applyProtection="1">
      <alignment horizontal="right" vertical="center"/>
    </xf>
    <xf numFmtId="176" fontId="10" fillId="0" borderId="24" xfId="59" applyNumberFormat="1" applyFont="1" applyFill="1" applyBorder="1" applyAlignment="1" applyProtection="1">
      <alignment vertical="center"/>
    </xf>
    <xf numFmtId="176" fontId="10" fillId="0" borderId="4" xfId="59" applyNumberFormat="1" applyFont="1" applyFill="1" applyBorder="1" applyAlignment="1" applyProtection="1">
      <alignment horizontal="right" vertical="center" wrapText="1"/>
    </xf>
    <xf numFmtId="0" fontId="7" fillId="0" borderId="0" xfId="59" applyFont="1" applyFill="1" applyBorder="1" applyAlignment="1" applyProtection="1"/>
    <xf numFmtId="176" fontId="10" fillId="0" borderId="24" xfId="59" applyNumberFormat="1" applyFont="1" applyFill="1" applyBorder="1" applyAlignment="1" applyProtection="1">
      <alignment horizontal="right" vertical="center" wrapText="1"/>
    </xf>
    <xf numFmtId="0" fontId="10" fillId="0" borderId="22" xfId="59" applyFont="1" applyFill="1" applyBorder="1" applyAlignment="1" applyProtection="1">
      <alignment vertical="center"/>
    </xf>
    <xf numFmtId="176" fontId="10" fillId="0" borderId="23" xfId="59" applyNumberFormat="1" applyFont="1" applyFill="1" applyBorder="1" applyAlignment="1" applyProtection="1">
      <alignment horizontal="right" vertical="center" wrapText="1"/>
    </xf>
    <xf numFmtId="176" fontId="10" fillId="0" borderId="23" xfId="59" applyNumberFormat="1" applyFont="1" applyFill="1" applyBorder="1" applyAlignment="1" applyProtection="1">
      <alignment vertical="center" wrapText="1"/>
    </xf>
    <xf numFmtId="176" fontId="10" fillId="0" borderId="4" xfId="59" applyNumberFormat="1" applyFont="1" applyFill="1" applyBorder="1" applyAlignment="1" applyProtection="1">
      <alignment vertical="center" wrapText="1"/>
    </xf>
    <xf numFmtId="0" fontId="10" fillId="0" borderId="4" xfId="59" applyFont="1" applyBorder="1" applyAlignment="1" applyProtection="1">
      <alignment vertical="center"/>
    </xf>
    <xf numFmtId="176" fontId="10" fillId="0" borderId="24" xfId="59" applyNumberFormat="1" applyFont="1" applyBorder="1" applyAlignment="1" applyProtection="1">
      <alignment vertical="center"/>
    </xf>
    <xf numFmtId="176" fontId="10" fillId="0" borderId="4" xfId="59" applyNumberFormat="1" applyFont="1" applyBorder="1" applyAlignment="1" applyProtection="1"/>
    <xf numFmtId="0" fontId="10" fillId="0" borderId="4" xfId="59" applyFont="1" applyFill="1" applyBorder="1" applyAlignment="1" applyProtection="1">
      <alignment horizontal="center" vertical="center"/>
    </xf>
    <xf numFmtId="176" fontId="10" fillId="0" borderId="24" xfId="59" applyNumberFormat="1" applyFont="1" applyFill="1" applyBorder="1" applyAlignment="1" applyProtection="1">
      <alignment horizontal="center" vertical="center"/>
    </xf>
    <xf numFmtId="0" fontId="10" fillId="0" borderId="4" xfId="59" applyFont="1" applyBorder="1" applyAlignment="1" applyProtection="1">
      <alignment horizontal="center" vertical="center"/>
    </xf>
    <xf numFmtId="176" fontId="10" fillId="0" borderId="24" xfId="59" applyNumberFormat="1" applyFont="1" applyBorder="1" applyAlignment="1" applyProtection="1">
      <alignment horizontal="center" vertical="center"/>
    </xf>
    <xf numFmtId="4" fontId="24" fillId="0" borderId="24" xfId="59" applyNumberFormat="1" applyFont="1" applyFill="1" applyBorder="1" applyAlignment="1" applyProtection="1">
      <alignment horizontal="right" vertical="center" wrapText="1"/>
    </xf>
    <xf numFmtId="181" fontId="10" fillId="0" borderId="24" xfId="59" applyNumberFormat="1" applyFont="1" applyFill="1" applyBorder="1" applyAlignment="1" applyProtection="1">
      <alignment horizontal="right" vertical="center" wrapText="1"/>
    </xf>
    <xf numFmtId="176" fontId="10" fillId="0" borderId="4" xfId="59" applyNumberFormat="1" applyFont="1" applyFill="1" applyBorder="1" applyAlignment="1" applyProtection="1"/>
    <xf numFmtId="176" fontId="10" fillId="0" borderId="24" xfId="59" applyNumberFormat="1" applyFont="1" applyBorder="1" applyAlignment="1" applyProtection="1">
      <alignment horizontal="right" vertical="center" wrapText="1"/>
    </xf>
    <xf numFmtId="176" fontId="10" fillId="0" borderId="24" xfId="59" applyNumberFormat="1" applyFont="1" applyBorder="1" applyAlignment="1" applyProtection="1"/>
    <xf numFmtId="0" fontId="10" fillId="0" borderId="4" xfId="59" applyFont="1" applyBorder="1" applyAlignment="1" applyProtection="1"/>
    <xf numFmtId="176" fontId="10" fillId="0" borderId="1" xfId="59" applyNumberFormat="1" applyFont="1" applyFill="1" applyBorder="1" applyAlignment="1" applyProtection="1">
      <alignment horizontal="right" vertical="center" wrapText="1"/>
    </xf>
    <xf numFmtId="176" fontId="10" fillId="0" borderId="4" xfId="59" applyNumberFormat="1" applyFont="1" applyFill="1" applyBorder="1" applyAlignment="1" applyProtection="1">
      <alignment horizontal="center" vertical="center"/>
    </xf>
    <xf numFmtId="176" fontId="10" fillId="0" borderId="23" xfId="59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6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6" applyFont="1" applyBorder="1" applyAlignment="1" applyProtection="1">
      <alignment vertical="center"/>
    </xf>
    <xf numFmtId="0" fontId="8" fillId="0" borderId="16" xfId="6" applyFont="1" applyBorder="1" applyAlignment="1" applyProtection="1">
      <alignment vertical="center" wrapText="1"/>
    </xf>
    <xf numFmtId="0" fontId="12" fillId="0" borderId="18" xfId="0" applyFont="1" applyBorder="1" applyAlignment="1" applyProtection="1">
      <alignment vertical="center"/>
    </xf>
    <xf numFmtId="0" fontId="12" fillId="0" borderId="18" xfId="0" applyFont="1" applyBorder="1" applyAlignment="1" applyProtection="1"/>
    <xf numFmtId="0" fontId="26" fillId="0" borderId="16" xfId="6" applyBorder="1" applyAlignment="1" applyProtection="1">
      <alignment vertical="center" wrapText="1"/>
    </xf>
    <xf numFmtId="0" fontId="27" fillId="0" borderId="25" xfId="6" applyFont="1" applyBorder="1" applyAlignment="1" applyProtection="1"/>
    <xf numFmtId="0" fontId="28" fillId="0" borderId="0" xfId="0" applyFont="1" applyBorder="1" applyAlignment="1" applyProtection="1"/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1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0" xfId="49"/>
    <cellStyle name="常规 6" xfId="50"/>
    <cellStyle name="常规 2 5" xfId="51"/>
    <cellStyle name="常规 2 9" xfId="52"/>
    <cellStyle name="常规 3 2" xfId="53"/>
    <cellStyle name="常规 3 3" xfId="54"/>
    <cellStyle name="常规 2 2" xfId="55"/>
    <cellStyle name="常规 3 4" xfId="56"/>
    <cellStyle name="常规 2 3" xfId="57"/>
    <cellStyle name="常规 2 10" xfId="58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5" xfId="65"/>
    <cellStyle name="常规 3 6" xfId="66"/>
    <cellStyle name="常规 3 7" xfId="67"/>
    <cellStyle name="常规 3 8" xfId="68"/>
    <cellStyle name="常规 3 9" xfId="69"/>
    <cellStyle name="常规 4" xfId="70"/>
    <cellStyle name="常规 4 10" xfId="71"/>
    <cellStyle name="常规 4 2" xfId="72"/>
    <cellStyle name="常规 4 3" xfId="73"/>
    <cellStyle name="常规 4 4" xfId="74"/>
    <cellStyle name="常规 4 5" xfId="75"/>
    <cellStyle name="常规 4 6" xfId="76"/>
    <cellStyle name="常规 4 7" xfId="77"/>
    <cellStyle name="常规 4 8" xfId="78"/>
    <cellStyle name="常规 4 9" xfId="79"/>
    <cellStyle name="常规 5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opLeftCell="A34" workbookViewId="0">
      <selection activeCell="D27" sqref="D27"/>
    </sheetView>
  </sheetViews>
  <sheetFormatPr defaultColWidth="9" defaultRowHeight="12.75" customHeight="1"/>
  <cols>
    <col min="1" max="2" width="17.1428571428571" style="29" customWidth="1"/>
    <col min="3" max="9" width="15.1428571428571" style="29" customWidth="1"/>
    <col min="10" max="10" width="9" style="29" customWidth="1"/>
  </cols>
  <sheetData>
    <row r="1" ht="21" customHeight="1" spans="1:1">
      <c r="A1" s="188" t="s">
        <v>0</v>
      </c>
    </row>
    <row r="2" ht="14.25" customHeight="1" spans="1:10">
      <c r="A2" s="189"/>
      <c r="B2"/>
      <c r="C2"/>
      <c r="D2"/>
      <c r="E2"/>
      <c r="F2"/>
      <c r="G2"/>
      <c r="H2"/>
      <c r="I2"/>
      <c r="J2"/>
    </row>
    <row r="3" ht="18.75" customHeight="1" spans="1:10">
      <c r="A3" s="190"/>
      <c r="B3" s="190"/>
      <c r="C3" s="190"/>
      <c r="D3" s="190"/>
      <c r="E3" s="190"/>
      <c r="F3" s="190"/>
      <c r="G3" s="190"/>
      <c r="H3" s="190"/>
      <c r="I3" s="190"/>
      <c r="J3"/>
    </row>
    <row r="4" ht="16.5" customHeight="1" spans="1:10">
      <c r="A4" s="190"/>
      <c r="B4" s="190"/>
      <c r="C4" s="190"/>
      <c r="D4" s="190"/>
      <c r="E4" s="190"/>
      <c r="F4" s="190"/>
      <c r="G4" s="190"/>
      <c r="H4" s="190"/>
      <c r="I4" s="190"/>
      <c r="J4"/>
    </row>
    <row r="5" ht="14.25" customHeight="1" spans="1:10">
      <c r="A5" s="190"/>
      <c r="B5" s="190"/>
      <c r="C5" s="190"/>
      <c r="D5" s="190"/>
      <c r="E5" s="190"/>
      <c r="F5" s="190"/>
      <c r="G5" s="190"/>
      <c r="H5" s="190"/>
      <c r="I5" s="190"/>
      <c r="J5"/>
    </row>
    <row r="6" ht="14.25" customHeight="1" spans="1:10">
      <c r="A6" s="190"/>
      <c r="B6" s="190"/>
      <c r="C6" s="190"/>
      <c r="D6" s="190"/>
      <c r="E6" s="190"/>
      <c r="F6" s="190"/>
      <c r="G6" s="190"/>
      <c r="H6" s="190"/>
      <c r="I6" s="190"/>
      <c r="J6"/>
    </row>
    <row r="7" ht="14.25" customHeight="1" spans="1:10">
      <c r="A7" s="190"/>
      <c r="B7" s="190"/>
      <c r="C7" s="190"/>
      <c r="D7" s="190"/>
      <c r="E7" s="190"/>
      <c r="F7" s="190"/>
      <c r="G7" s="190"/>
      <c r="H7" s="190"/>
      <c r="I7" s="190"/>
      <c r="J7"/>
    </row>
    <row r="8" ht="14.25" customHeight="1" spans="1:10">
      <c r="A8" s="190" t="s">
        <v>1</v>
      </c>
      <c r="B8" s="190"/>
      <c r="C8" s="190"/>
      <c r="D8" s="190"/>
      <c r="E8" s="190"/>
      <c r="F8" s="190"/>
      <c r="G8" s="190"/>
      <c r="H8" s="190"/>
      <c r="I8" s="190"/>
      <c r="J8"/>
    </row>
    <row r="9" ht="33" customHeight="1" spans="1:10">
      <c r="A9" s="191" t="s">
        <v>2</v>
      </c>
      <c r="B9" s="191"/>
      <c r="C9" s="191"/>
      <c r="D9" s="191"/>
      <c r="E9" s="191"/>
      <c r="F9" s="191"/>
      <c r="G9" s="191"/>
      <c r="H9" s="191"/>
      <c r="I9" s="194"/>
      <c r="J9"/>
    </row>
    <row r="10" ht="14.25" customHeight="1" spans="1:10">
      <c r="A10" s="190"/>
      <c r="B10" s="190"/>
      <c r="C10" s="190"/>
      <c r="D10" s="190"/>
      <c r="E10" s="190"/>
      <c r="F10" s="190"/>
      <c r="G10" s="190"/>
      <c r="H10" s="190"/>
      <c r="I10" s="190"/>
      <c r="J10"/>
    </row>
    <row r="11" ht="14.25" customHeight="1" spans="1:10">
      <c r="A11" s="190"/>
      <c r="B11" s="190"/>
      <c r="C11" s="190"/>
      <c r="D11" s="190"/>
      <c r="E11" s="190"/>
      <c r="F11" s="190"/>
      <c r="G11" s="190"/>
      <c r="H11" s="190"/>
      <c r="I11" s="190"/>
      <c r="J11"/>
    </row>
    <row r="12" ht="14.25" customHeight="1" spans="1:10">
      <c r="A12" s="190"/>
      <c r="B12" s="190"/>
      <c r="C12" s="190"/>
      <c r="D12" s="190"/>
      <c r="E12" s="190"/>
      <c r="F12" s="190"/>
      <c r="G12" s="190"/>
      <c r="H12" s="190"/>
      <c r="I12" s="190"/>
      <c r="J12"/>
    </row>
    <row r="13" ht="14.25" customHeight="1" spans="1:10">
      <c r="A13" s="190"/>
      <c r="B13" s="190"/>
      <c r="C13" s="190"/>
      <c r="D13" s="190"/>
      <c r="E13" s="190"/>
      <c r="F13" s="190"/>
      <c r="G13" s="190"/>
      <c r="H13" s="190"/>
      <c r="I13" s="190"/>
      <c r="J13"/>
    </row>
    <row r="14" ht="14.25" customHeight="1" spans="1:10">
      <c r="A14" s="190"/>
      <c r="B14" s="190"/>
      <c r="C14" s="190"/>
      <c r="D14" s="190"/>
      <c r="E14" s="190"/>
      <c r="F14" s="190"/>
      <c r="G14" s="190"/>
      <c r="H14" s="190"/>
      <c r="I14" s="190"/>
      <c r="J14"/>
    </row>
    <row r="15" ht="14.25" customHeight="1" spans="1:10">
      <c r="A15" s="190"/>
      <c r="B15" s="190"/>
      <c r="C15" s="190"/>
      <c r="D15" s="190"/>
      <c r="E15" s="190"/>
      <c r="F15" s="190"/>
      <c r="G15" s="190"/>
      <c r="H15" s="190"/>
      <c r="I15" s="190"/>
      <c r="J15"/>
    </row>
    <row r="16" ht="14.25" customHeight="1" spans="1:10">
      <c r="A16" s="190"/>
      <c r="B16" s="190"/>
      <c r="C16" s="190"/>
      <c r="D16" s="190"/>
      <c r="E16" s="190"/>
      <c r="F16" s="190"/>
      <c r="G16" s="190"/>
      <c r="H16" s="190"/>
      <c r="I16" s="190"/>
      <c r="J16"/>
    </row>
    <row r="17" ht="14.25" customHeight="1" spans="1:10">
      <c r="A17" s="190"/>
      <c r="B17" s="190"/>
      <c r="C17" s="190"/>
      <c r="D17" s="190"/>
      <c r="E17" s="190"/>
      <c r="F17" s="190"/>
      <c r="G17" s="190"/>
      <c r="H17" s="190"/>
      <c r="I17" s="190"/>
      <c r="J17"/>
    </row>
    <row r="18" ht="14.25" customHeight="1" spans="1:10">
      <c r="A18" s="190"/>
      <c r="B18" s="190"/>
      <c r="C18" s="190"/>
      <c r="D18" s="190"/>
      <c r="E18" s="190"/>
      <c r="F18" s="190"/>
      <c r="G18" s="190"/>
      <c r="H18" s="190"/>
      <c r="I18" s="190"/>
      <c r="J18"/>
    </row>
    <row r="19" ht="14.25" customHeight="1" spans="1:10">
      <c r="A19" s="192" t="s">
        <v>3</v>
      </c>
      <c r="B19" s="192"/>
      <c r="C19" s="192"/>
      <c r="D19" s="192"/>
      <c r="E19" s="192"/>
      <c r="F19" s="192"/>
      <c r="G19" s="192"/>
      <c r="H19" s="192"/>
      <c r="I19" s="190"/>
      <c r="J19"/>
    </row>
    <row r="20" ht="14.25" customHeight="1" spans="1:10">
      <c r="A20" s="190"/>
      <c r="B20" s="190"/>
      <c r="C20" s="190"/>
      <c r="D20" s="190"/>
      <c r="E20" s="190"/>
      <c r="F20" s="190"/>
      <c r="G20" s="190"/>
      <c r="H20" s="190"/>
      <c r="I20" s="190"/>
      <c r="J20"/>
    </row>
    <row r="21" ht="14.25" customHeight="1" spans="1:10">
      <c r="A21" s="190"/>
      <c r="B21" s="190"/>
      <c r="C21" s="190"/>
      <c r="D21" s="190"/>
      <c r="E21" s="190"/>
      <c r="F21" s="190"/>
      <c r="G21" s="190"/>
      <c r="H21"/>
      <c r="I21" s="190"/>
      <c r="J21"/>
    </row>
    <row r="22" ht="14.25" customHeight="1" spans="1:10">
      <c r="A22" s="190"/>
      <c r="B22" s="190" t="s">
        <v>4</v>
      </c>
      <c r="C22"/>
      <c r="D22"/>
      <c r="E22" s="190" t="s">
        <v>5</v>
      </c>
      <c r="F22"/>
      <c r="G22" s="190" t="s">
        <v>6</v>
      </c>
      <c r="H22"/>
      <c r="I22" s="190"/>
      <c r="J22"/>
    </row>
    <row r="23" ht="15.75" customHeight="1" spans="1:10">
      <c r="A23"/>
      <c r="B23" s="193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C9" sqref="C9"/>
    </sheetView>
  </sheetViews>
  <sheetFormatPr defaultColWidth="9" defaultRowHeight="12.75" customHeight="1"/>
  <cols>
    <col min="1" max="1" width="49.2857142857143" style="29" customWidth="1"/>
    <col min="2" max="8" width="10.5714285714286" style="29" customWidth="1"/>
    <col min="9" max="9" width="9.14285714285714" style="29"/>
  </cols>
  <sheetData>
    <row r="1" ht="24.75" customHeight="1" spans="1:1">
      <c r="A1" s="66" t="s">
        <v>28</v>
      </c>
    </row>
    <row r="2" ht="24.75" customHeight="1" spans="1:8">
      <c r="A2" s="31" t="s">
        <v>300</v>
      </c>
      <c r="B2" s="31"/>
      <c r="C2" s="31"/>
      <c r="D2" s="31"/>
      <c r="E2" s="31"/>
      <c r="F2" s="31"/>
      <c r="G2" s="31"/>
      <c r="H2" s="31"/>
    </row>
    <row r="3" ht="24.75" customHeight="1" spans="8:8">
      <c r="H3" s="32" t="s">
        <v>30</v>
      </c>
    </row>
    <row r="4" ht="24.75" customHeight="1" spans="1:8">
      <c r="A4" s="45" t="s">
        <v>163</v>
      </c>
      <c r="B4" s="67" t="s">
        <v>301</v>
      </c>
      <c r="C4" s="67" t="s">
        <v>302</v>
      </c>
      <c r="D4" s="67" t="s">
        <v>303</v>
      </c>
      <c r="E4" s="67" t="s">
        <v>304</v>
      </c>
      <c r="F4" s="68"/>
      <c r="G4" s="67" t="s">
        <v>305</v>
      </c>
      <c r="H4" s="69" t="s">
        <v>306</v>
      </c>
    </row>
    <row r="5" ht="24.75" customHeight="1" spans="1:8">
      <c r="A5" s="70"/>
      <c r="B5" s="68"/>
      <c r="C5" s="68"/>
      <c r="D5" s="68"/>
      <c r="E5" s="67" t="s">
        <v>307</v>
      </c>
      <c r="F5" s="67" t="s">
        <v>308</v>
      </c>
      <c r="G5" s="67"/>
      <c r="H5" s="69"/>
    </row>
    <row r="6" s="28" customFormat="1" ht="24.75" customHeight="1" spans="1:9">
      <c r="A6" s="71" t="s">
        <v>167</v>
      </c>
      <c r="B6" s="72">
        <v>3.6</v>
      </c>
      <c r="C6" s="73">
        <v>0</v>
      </c>
      <c r="D6" s="72">
        <v>1.2</v>
      </c>
      <c r="E6" s="73">
        <v>0</v>
      </c>
      <c r="F6" s="72">
        <v>2.4</v>
      </c>
      <c r="G6" s="72">
        <v>3.6</v>
      </c>
      <c r="H6" s="74">
        <v>3.4</v>
      </c>
      <c r="I6" s="39"/>
    </row>
    <row r="7" ht="24.75" customHeight="1" spans="1:8">
      <c r="A7" s="71"/>
      <c r="B7" s="72"/>
      <c r="C7" s="73"/>
      <c r="D7" s="72"/>
      <c r="E7" s="73"/>
      <c r="F7" s="72"/>
      <c r="G7" s="72"/>
      <c r="H7" s="74"/>
    </row>
    <row r="8" ht="24.75" customHeight="1" spans="1:8">
      <c r="A8" s="75"/>
      <c r="B8" s="76"/>
      <c r="C8" s="77"/>
      <c r="D8" s="76"/>
      <c r="E8" s="77"/>
      <c r="F8" s="76"/>
      <c r="G8" s="76"/>
      <c r="H8" s="78"/>
    </row>
    <row r="9" ht="24.75" customHeight="1" spans="1:8">
      <c r="A9" s="75"/>
      <c r="B9" s="76"/>
      <c r="C9" s="77"/>
      <c r="D9" s="76"/>
      <c r="E9" s="77"/>
      <c r="F9" s="76"/>
      <c r="G9" s="76"/>
      <c r="H9" s="78"/>
    </row>
    <row r="10" ht="24.75" customHeight="1" spans="1:8">
      <c r="A10" s="75"/>
      <c r="B10" s="76"/>
      <c r="C10" s="77"/>
      <c r="D10" s="76"/>
      <c r="E10" s="77"/>
      <c r="F10" s="76"/>
      <c r="G10" s="76"/>
      <c r="H10" s="78"/>
    </row>
    <row r="11" ht="24.75" customHeight="1" spans="1:8">
      <c r="A11" s="75"/>
      <c r="B11" s="76"/>
      <c r="C11" s="77"/>
      <c r="D11" s="76"/>
      <c r="E11" s="77"/>
      <c r="F11" s="76"/>
      <c r="G11" s="76"/>
      <c r="H11" s="78"/>
    </row>
    <row r="12" ht="24.75" customHeight="1" spans="1:8">
      <c r="A12" s="75"/>
      <c r="B12" s="76"/>
      <c r="C12" s="77"/>
      <c r="D12" s="76"/>
      <c r="E12" s="77"/>
      <c r="F12" s="76"/>
      <c r="G12" s="76"/>
      <c r="H12" s="78"/>
    </row>
    <row r="13" ht="24.75" customHeight="1" spans="1:8">
      <c r="A13" s="75"/>
      <c r="B13" s="76"/>
      <c r="C13" s="77"/>
      <c r="D13" s="76"/>
      <c r="E13" s="77"/>
      <c r="F13" s="76"/>
      <c r="G13" s="76"/>
      <c r="H13" s="78"/>
    </row>
    <row r="14" ht="24.75" customHeight="1" spans="1:8">
      <c r="A14" s="75"/>
      <c r="B14" s="76"/>
      <c r="C14" s="77"/>
      <c r="D14" s="76"/>
      <c r="E14" s="77"/>
      <c r="F14" s="76"/>
      <c r="G14" s="76"/>
      <c r="H14" s="78"/>
    </row>
    <row r="15" ht="24.75" customHeight="1" spans="1:8">
      <c r="A15" s="75"/>
      <c r="B15" s="76"/>
      <c r="C15" s="77"/>
      <c r="D15" s="76"/>
      <c r="E15" s="77"/>
      <c r="F15" s="76"/>
      <c r="G15" s="76"/>
      <c r="H15" s="78"/>
    </row>
    <row r="16" ht="24.75" customHeight="1" spans="1:8">
      <c r="A16" s="75"/>
      <c r="B16" s="76"/>
      <c r="C16" s="77"/>
      <c r="D16" s="76"/>
      <c r="E16" s="77"/>
      <c r="F16" s="76"/>
      <c r="G16" s="76"/>
      <c r="H16" s="78"/>
    </row>
    <row r="17" ht="24.75" customHeight="1" spans="1:8">
      <c r="A17" s="75"/>
      <c r="B17" s="76"/>
      <c r="C17" s="77"/>
      <c r="D17" s="76"/>
      <c r="E17" s="77"/>
      <c r="F17" s="76"/>
      <c r="G17" s="76"/>
      <c r="H17" s="78"/>
    </row>
    <row r="18" ht="24.75" customHeight="1" spans="1:8">
      <c r="A18" s="75"/>
      <c r="B18" s="76"/>
      <c r="C18" s="77"/>
      <c r="D18" s="76"/>
      <c r="E18" s="77"/>
      <c r="F18" s="76"/>
      <c r="G18" s="76"/>
      <c r="H18" s="78"/>
    </row>
    <row r="19" ht="24.75" customHeight="1" spans="1:8">
      <c r="A19" s="75"/>
      <c r="B19" s="76"/>
      <c r="C19" s="77"/>
      <c r="D19" s="76"/>
      <c r="E19" s="77"/>
      <c r="F19" s="76"/>
      <c r="G19" s="76"/>
      <c r="H19" s="78"/>
    </row>
    <row r="20" ht="24.75" customHeight="1" spans="1:8">
      <c r="A20" s="75"/>
      <c r="B20" s="76"/>
      <c r="C20" s="77"/>
      <c r="D20" s="76"/>
      <c r="E20" s="77"/>
      <c r="F20" s="76"/>
      <c r="G20" s="76"/>
      <c r="H20" s="78"/>
    </row>
    <row r="21" ht="24.75" customHeight="1" spans="1:8">
      <c r="A21" s="75"/>
      <c r="B21" s="76"/>
      <c r="C21" s="77"/>
      <c r="D21" s="76"/>
      <c r="E21" s="77"/>
      <c r="F21" s="76"/>
      <c r="G21" s="76"/>
      <c r="H21" s="78"/>
    </row>
    <row r="22" ht="24.75" customHeight="1" spans="1:8">
      <c r="A22" s="75"/>
      <c r="B22" s="76"/>
      <c r="C22" s="77"/>
      <c r="D22" s="76"/>
      <c r="E22" s="77"/>
      <c r="F22" s="76"/>
      <c r="G22" s="76"/>
      <c r="H22" s="78"/>
    </row>
    <row r="23" ht="24.75" customHeight="1" spans="1:8">
      <c r="A23" s="75"/>
      <c r="B23" s="76"/>
      <c r="C23" s="77"/>
      <c r="D23" s="76"/>
      <c r="E23" s="77"/>
      <c r="F23" s="76"/>
      <c r="G23" s="76"/>
      <c r="H23" s="78"/>
    </row>
    <row r="24" ht="24.75" customHeight="1" spans="1:8">
      <c r="A24" s="75"/>
      <c r="B24" s="76"/>
      <c r="C24" s="77"/>
      <c r="D24" s="76"/>
      <c r="E24" s="77"/>
      <c r="F24" s="76"/>
      <c r="G24" s="76"/>
      <c r="H24" s="78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topLeftCell="A7" workbookViewId="0">
      <selection activeCell="K14" sqref="K14"/>
    </sheetView>
  </sheetViews>
  <sheetFormatPr defaultColWidth="9" defaultRowHeight="12.75" customHeight="1" outlineLevelCol="5"/>
  <cols>
    <col min="1" max="1" width="8.71428571428571" style="29" customWidth="1"/>
    <col min="2" max="2" width="38.1428571428571" style="29" customWidth="1"/>
    <col min="3" max="5" width="17.847619047619" style="29" customWidth="1"/>
    <col min="6" max="6" width="6.84761904761905" style="29" customWidth="1"/>
  </cols>
  <sheetData>
    <row r="1" ht="24.75" customHeight="1" spans="1:2">
      <c r="A1" s="43" t="s">
        <v>28</v>
      </c>
      <c r="B1" s="44"/>
    </row>
    <row r="2" ht="24.75" customHeight="1" spans="1:5">
      <c r="A2" s="31" t="s">
        <v>309</v>
      </c>
      <c r="B2" s="31"/>
      <c r="C2" s="31"/>
      <c r="D2" s="31"/>
      <c r="E2" s="31"/>
    </row>
    <row r="3" ht="24.75" customHeight="1" spans="5:5">
      <c r="E3" s="32" t="s">
        <v>30</v>
      </c>
    </row>
    <row r="4" ht="24.75" customHeight="1" spans="1:5">
      <c r="A4" s="45" t="s">
        <v>310</v>
      </c>
      <c r="B4" s="46" t="s">
        <v>33</v>
      </c>
      <c r="C4" s="46" t="s">
        <v>108</v>
      </c>
      <c r="D4" s="46" t="s">
        <v>104</v>
      </c>
      <c r="E4" s="47" t="s">
        <v>105</v>
      </c>
    </row>
    <row r="5" ht="24.75" customHeight="1" spans="1:5">
      <c r="A5" s="45" t="s">
        <v>107</v>
      </c>
      <c r="B5" s="46" t="s">
        <v>107</v>
      </c>
      <c r="C5" s="46">
        <v>1</v>
      </c>
      <c r="D5" s="46">
        <v>2</v>
      </c>
      <c r="E5" s="47">
        <v>3</v>
      </c>
    </row>
    <row r="6" s="28" customFormat="1" ht="25.5" customHeight="1" spans="1:6">
      <c r="A6" s="48">
        <f>ROW()-6</f>
        <v>0</v>
      </c>
      <c r="B6" s="49" t="s">
        <v>108</v>
      </c>
      <c r="C6" s="50">
        <f>D6+E6</f>
        <v>143.8</v>
      </c>
      <c r="D6" s="50">
        <f>SUM(D7:D23)</f>
        <v>113.72</v>
      </c>
      <c r="E6" s="51">
        <f>E24</f>
        <v>30.08</v>
      </c>
      <c r="F6" s="39"/>
    </row>
    <row r="7" ht="25.5" customHeight="1" spans="1:5">
      <c r="A7" s="52">
        <v>1</v>
      </c>
      <c r="B7" s="53" t="s">
        <v>226</v>
      </c>
      <c r="C7" s="50">
        <v>25</v>
      </c>
      <c r="D7" s="54">
        <v>25</v>
      </c>
      <c r="E7" s="55"/>
    </row>
    <row r="8" ht="25.5" customHeight="1" spans="1:5">
      <c r="A8" s="52">
        <v>2</v>
      </c>
      <c r="B8" s="53" t="s">
        <v>228</v>
      </c>
      <c r="C8" s="50">
        <f t="shared" ref="C7:C24" si="0">D8+E8</f>
        <v>12</v>
      </c>
      <c r="D8" s="54">
        <v>12</v>
      </c>
      <c r="E8" s="55"/>
    </row>
    <row r="9" ht="25.5" customHeight="1" spans="1:5">
      <c r="A9" s="52">
        <v>3</v>
      </c>
      <c r="B9" s="53" t="s">
        <v>232</v>
      </c>
      <c r="C9" s="50">
        <f t="shared" si="0"/>
        <v>0.1</v>
      </c>
      <c r="D9" s="54">
        <v>0.1</v>
      </c>
      <c r="E9" s="55"/>
    </row>
    <row r="10" ht="25.5" customHeight="1" spans="1:5">
      <c r="A10" s="52">
        <v>4</v>
      </c>
      <c r="B10" s="53" t="s">
        <v>236</v>
      </c>
      <c r="C10" s="50">
        <f t="shared" si="0"/>
        <v>2.2</v>
      </c>
      <c r="D10" s="54">
        <v>2.2</v>
      </c>
      <c r="E10" s="55"/>
    </row>
    <row r="11" ht="25.5" customHeight="1" spans="1:5">
      <c r="A11" s="52">
        <v>5</v>
      </c>
      <c r="B11" s="53" t="s">
        <v>238</v>
      </c>
      <c r="C11" s="50">
        <f t="shared" si="0"/>
        <v>3.5</v>
      </c>
      <c r="D11" s="54">
        <v>3.5</v>
      </c>
      <c r="E11" s="55"/>
    </row>
    <row r="12" ht="25.5" customHeight="1" spans="1:5">
      <c r="A12" s="52">
        <v>6</v>
      </c>
      <c r="B12" s="53" t="s">
        <v>240</v>
      </c>
      <c r="C12" s="50">
        <f t="shared" si="0"/>
        <v>11.9</v>
      </c>
      <c r="D12" s="54">
        <v>11.9</v>
      </c>
      <c r="E12" s="55"/>
    </row>
    <row r="13" ht="25.5" customHeight="1" spans="1:5">
      <c r="A13" s="52">
        <v>7</v>
      </c>
      <c r="B13" s="53" t="s">
        <v>244</v>
      </c>
      <c r="C13" s="50">
        <f t="shared" si="0"/>
        <v>10</v>
      </c>
      <c r="D13" s="54">
        <v>10</v>
      </c>
      <c r="E13" s="55"/>
    </row>
    <row r="14" ht="25.5" customHeight="1" spans="1:5">
      <c r="A14" s="52">
        <v>8</v>
      </c>
      <c r="B14" s="53" t="s">
        <v>246</v>
      </c>
      <c r="C14" s="50">
        <v>2.78</v>
      </c>
      <c r="D14" s="54">
        <v>2.78</v>
      </c>
      <c r="E14" s="55"/>
    </row>
    <row r="15" ht="25.5" customHeight="1" spans="1:5">
      <c r="A15" s="52">
        <v>9</v>
      </c>
      <c r="B15" s="53" t="s">
        <v>248</v>
      </c>
      <c r="C15" s="50">
        <f t="shared" si="0"/>
        <v>0.5</v>
      </c>
      <c r="D15" s="54">
        <v>0.5</v>
      </c>
      <c r="E15" s="55"/>
    </row>
    <row r="16" ht="25.5" customHeight="1" spans="1:5">
      <c r="A16" s="52">
        <v>10</v>
      </c>
      <c r="B16" s="53" t="s">
        <v>250</v>
      </c>
      <c r="C16" s="50">
        <f t="shared" si="0"/>
        <v>3.6</v>
      </c>
      <c r="D16" s="54">
        <v>3.6</v>
      </c>
      <c r="E16" s="55"/>
    </row>
    <row r="17" ht="25.5" customHeight="1" spans="1:5">
      <c r="A17" s="52">
        <v>11</v>
      </c>
      <c r="B17" s="53" t="s">
        <v>252</v>
      </c>
      <c r="C17" s="50">
        <f t="shared" si="0"/>
        <v>3.4</v>
      </c>
      <c r="D17" s="54">
        <v>3.4</v>
      </c>
      <c r="E17" s="55"/>
    </row>
    <row r="18" ht="25.5" customHeight="1" spans="1:5">
      <c r="A18" s="52">
        <v>12</v>
      </c>
      <c r="B18" s="53" t="s">
        <v>254</v>
      </c>
      <c r="C18" s="50">
        <f t="shared" si="0"/>
        <v>1.2</v>
      </c>
      <c r="D18" s="54">
        <v>1.2</v>
      </c>
      <c r="E18" s="55"/>
    </row>
    <row r="19" ht="25.5" customHeight="1" spans="1:5">
      <c r="A19" s="52">
        <v>13</v>
      </c>
      <c r="B19" s="53" t="s">
        <v>262</v>
      </c>
      <c r="C19" s="56">
        <f t="shared" si="0"/>
        <v>1.5</v>
      </c>
      <c r="D19" s="57">
        <v>1.5</v>
      </c>
      <c r="E19" s="58"/>
    </row>
    <row r="20" ht="25.5" customHeight="1" spans="1:5">
      <c r="A20" s="52">
        <v>14</v>
      </c>
      <c r="B20" s="59" t="s">
        <v>266</v>
      </c>
      <c r="C20" s="60">
        <v>2.91</v>
      </c>
      <c r="D20" s="61">
        <v>2.91</v>
      </c>
      <c r="E20" s="62"/>
    </row>
    <row r="21" ht="25.5" customHeight="1" spans="1:5">
      <c r="A21" s="52">
        <v>15</v>
      </c>
      <c r="B21" s="59" t="s">
        <v>268</v>
      </c>
      <c r="C21" s="60">
        <v>12.13</v>
      </c>
      <c r="D21" s="61">
        <v>12.13</v>
      </c>
      <c r="E21" s="63"/>
    </row>
    <row r="22" ht="25.5" customHeight="1" spans="1:5">
      <c r="A22" s="52">
        <v>16</v>
      </c>
      <c r="B22" s="59" t="s">
        <v>270</v>
      </c>
      <c r="C22" s="60">
        <f t="shared" si="0"/>
        <v>2.4</v>
      </c>
      <c r="D22" s="61">
        <v>2.4</v>
      </c>
      <c r="E22" s="63"/>
    </row>
    <row r="23" ht="25.5" customHeight="1" spans="1:5">
      <c r="A23" s="52">
        <v>17</v>
      </c>
      <c r="B23" s="59" t="s">
        <v>272</v>
      </c>
      <c r="C23" s="60">
        <f t="shared" si="0"/>
        <v>18.6</v>
      </c>
      <c r="D23" s="61">
        <v>18.6</v>
      </c>
      <c r="E23" s="63"/>
    </row>
    <row r="24" ht="25.5" customHeight="1" spans="1:5">
      <c r="A24" s="52">
        <v>18</v>
      </c>
      <c r="B24" s="59" t="s">
        <v>276</v>
      </c>
      <c r="C24" s="60">
        <v>30.08</v>
      </c>
      <c r="D24" s="64"/>
      <c r="E24" s="65">
        <v>30.08</v>
      </c>
    </row>
  </sheetData>
  <sheetProtection formatCells="0" formatColumns="0" formatRows="0"/>
  <protectedRanges>
    <protectedRange sqref="D7:E32" name="区域2"/>
  </protectedRanges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6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D13" sqref="D13"/>
    </sheetView>
  </sheetViews>
  <sheetFormatPr defaultColWidth="9" defaultRowHeight="12.75" customHeight="1" outlineLevelRow="7"/>
  <cols>
    <col min="1" max="1" width="60.7142857142857" style="29" customWidth="1"/>
    <col min="2" max="2" width="22.1428571428571" style="29" customWidth="1"/>
    <col min="3" max="3" width="2.84761904761905" style="29" customWidth="1"/>
    <col min="4" max="15" width="9.14285714285714" style="29"/>
  </cols>
  <sheetData>
    <row r="1" ht="15" customHeight="1" spans="1:15">
      <c r="A1" s="30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1" t="s">
        <v>311</v>
      </c>
      <c r="B2" s="31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2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27" customHeight="1" spans="1:15">
      <c r="A4" s="33" t="s">
        <v>312</v>
      </c>
      <c r="B4" s="3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9" customHeight="1" spans="1:15">
      <c r="A5" s="35"/>
      <c r="B5" s="36"/>
      <c r="C5"/>
      <c r="D5"/>
      <c r="E5"/>
      <c r="F5"/>
      <c r="G5"/>
      <c r="H5"/>
      <c r="I5"/>
      <c r="J5"/>
      <c r="K5"/>
      <c r="L5"/>
      <c r="M5"/>
      <c r="N5"/>
      <c r="O5"/>
    </row>
    <row r="6" s="28" customFormat="1" ht="42" customHeight="1" spans="1:14">
      <c r="A6" s="37"/>
      <c r="B6" s="38"/>
      <c r="C6" s="39"/>
      <c r="N6" s="42"/>
    </row>
    <row r="7" ht="32.25" customHeight="1" spans="1:15">
      <c r="A7" s="40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1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12" workbookViewId="0">
      <selection activeCell="E36" sqref="E36:E37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21.2857142857143" style="1" customWidth="1"/>
    <col min="6" max="16384" width="9" style="1"/>
  </cols>
  <sheetData>
    <row r="1" ht="18.75" spans="1:2">
      <c r="A1" s="2" t="s">
        <v>313</v>
      </c>
      <c r="B1" s="2"/>
    </row>
    <row r="2" ht="25.5" spans="1:5">
      <c r="A2" s="3" t="s">
        <v>314</v>
      </c>
      <c r="B2" s="3"/>
      <c r="C2" s="3"/>
      <c r="D2" s="3"/>
      <c r="E2" s="3"/>
    </row>
    <row r="3" ht="9" customHeight="1" spans="1:5">
      <c r="A3" s="4"/>
      <c r="B3" s="4"/>
      <c r="C3" s="4"/>
      <c r="D3" s="4"/>
      <c r="E3" s="4"/>
    </row>
    <row r="4" ht="18.75" spans="1:5">
      <c r="A4" s="5" t="s">
        <v>315</v>
      </c>
      <c r="B4" s="5"/>
      <c r="C4" s="5"/>
      <c r="D4" s="5"/>
      <c r="E4" s="5"/>
    </row>
    <row r="5" ht="21.75" customHeight="1" spans="1:5">
      <c r="A5" s="6" t="s">
        <v>316</v>
      </c>
      <c r="B5" s="6"/>
      <c r="C5" s="6" t="s">
        <v>317</v>
      </c>
      <c r="D5" s="6"/>
      <c r="E5" s="6"/>
    </row>
    <row r="6" ht="21.75" customHeight="1" spans="1:5">
      <c r="A6" s="6" t="s">
        <v>318</v>
      </c>
      <c r="B6" s="6"/>
      <c r="C6" s="7" t="s">
        <v>167</v>
      </c>
      <c r="D6" s="6" t="s">
        <v>319</v>
      </c>
      <c r="E6" s="7" t="s">
        <v>167</v>
      </c>
    </row>
    <row r="7" ht="30" customHeight="1" spans="1:5">
      <c r="A7" s="8" t="s">
        <v>320</v>
      </c>
      <c r="B7" s="9"/>
      <c r="C7" s="10"/>
      <c r="D7" s="10"/>
      <c r="E7" s="11"/>
    </row>
    <row r="8" ht="19" customHeight="1" spans="1:5">
      <c r="A8" s="12"/>
      <c r="B8" s="13" t="s">
        <v>321</v>
      </c>
      <c r="C8" s="14" t="s">
        <v>322</v>
      </c>
      <c r="D8" s="15"/>
      <c r="E8" s="16"/>
    </row>
    <row r="9" ht="19" customHeight="1" spans="1:5">
      <c r="A9" s="12"/>
      <c r="B9" s="14" t="s">
        <v>323</v>
      </c>
      <c r="C9" s="14" t="s">
        <v>322</v>
      </c>
      <c r="D9" s="15"/>
      <c r="E9" s="16"/>
    </row>
    <row r="10" ht="19" customHeight="1" spans="1:5">
      <c r="A10" s="17"/>
      <c r="B10" s="14" t="s">
        <v>324</v>
      </c>
      <c r="C10" s="14">
        <v>0</v>
      </c>
      <c r="D10" s="15"/>
      <c r="E10" s="16"/>
    </row>
    <row r="11" ht="88" customHeight="1" spans="1:5">
      <c r="A11" s="18" t="s">
        <v>325</v>
      </c>
      <c r="B11" s="9" t="s">
        <v>326</v>
      </c>
      <c r="C11" s="10"/>
      <c r="D11" s="10"/>
      <c r="E11" s="11"/>
    </row>
    <row r="12" ht="24" customHeight="1" spans="1:5">
      <c r="A12" s="19" t="s">
        <v>327</v>
      </c>
      <c r="B12" s="6" t="s">
        <v>328</v>
      </c>
      <c r="C12" s="6" t="s">
        <v>329</v>
      </c>
      <c r="D12" s="6" t="s">
        <v>330</v>
      </c>
      <c r="E12" s="20" t="s">
        <v>331</v>
      </c>
    </row>
    <row r="13" ht="16" customHeight="1" spans="1:5">
      <c r="A13" s="21"/>
      <c r="B13" s="22" t="s">
        <v>332</v>
      </c>
      <c r="C13" s="6" t="s">
        <v>333</v>
      </c>
      <c r="D13" s="23" t="s">
        <v>334</v>
      </c>
      <c r="E13" s="23">
        <v>10</v>
      </c>
    </row>
    <row r="14" ht="16" customHeight="1" spans="1:5">
      <c r="A14" s="21"/>
      <c r="B14" s="22"/>
      <c r="C14" s="6"/>
      <c r="D14" s="24"/>
      <c r="E14" s="24"/>
    </row>
    <row r="15" ht="16" customHeight="1" spans="1:5">
      <c r="A15" s="21"/>
      <c r="B15" s="22"/>
      <c r="C15" s="6"/>
      <c r="D15" s="25"/>
      <c r="E15" s="25"/>
    </row>
    <row r="16" ht="16" customHeight="1" spans="1:5">
      <c r="A16" s="21"/>
      <c r="B16" s="22"/>
      <c r="C16" s="6" t="s">
        <v>335</v>
      </c>
      <c r="D16" s="23" t="s">
        <v>336</v>
      </c>
      <c r="E16" s="23">
        <v>10</v>
      </c>
    </row>
    <row r="17" ht="16" customHeight="1" spans="1:5">
      <c r="A17" s="21"/>
      <c r="B17" s="22"/>
      <c r="C17" s="6"/>
      <c r="D17" s="24"/>
      <c r="E17" s="24"/>
    </row>
    <row r="18" ht="16" customHeight="1" spans="1:5">
      <c r="A18" s="21"/>
      <c r="B18" s="22"/>
      <c r="C18" s="6"/>
      <c r="D18" s="25"/>
      <c r="E18" s="25"/>
    </row>
    <row r="19" ht="16" customHeight="1" spans="1:5">
      <c r="A19" s="21"/>
      <c r="B19" s="22"/>
      <c r="C19" s="6" t="s">
        <v>337</v>
      </c>
      <c r="D19" s="23" t="s">
        <v>338</v>
      </c>
      <c r="E19" s="23">
        <v>10</v>
      </c>
    </row>
    <row r="20" ht="16" customHeight="1" spans="1:5">
      <c r="A20" s="21"/>
      <c r="B20" s="22"/>
      <c r="C20" s="6"/>
      <c r="D20" s="24"/>
      <c r="E20" s="24"/>
    </row>
    <row r="21" ht="16" customHeight="1" spans="1:5">
      <c r="A21" s="21"/>
      <c r="B21" s="22"/>
      <c r="C21" s="6"/>
      <c r="D21" s="25"/>
      <c r="E21" s="25"/>
    </row>
    <row r="22" ht="16" customHeight="1" spans="1:5">
      <c r="A22" s="21"/>
      <c r="B22" s="22"/>
      <c r="C22" s="6" t="s">
        <v>339</v>
      </c>
      <c r="D22" s="23" t="s">
        <v>340</v>
      </c>
      <c r="E22" s="23">
        <v>10</v>
      </c>
    </row>
    <row r="23" ht="16" customHeight="1" spans="1:5">
      <c r="A23" s="21"/>
      <c r="B23" s="22"/>
      <c r="C23" s="6"/>
      <c r="D23" s="24"/>
      <c r="E23" s="24"/>
    </row>
    <row r="24" ht="16" customHeight="1" spans="1:5">
      <c r="A24" s="21"/>
      <c r="B24" s="22"/>
      <c r="C24" s="6"/>
      <c r="D24" s="25"/>
      <c r="E24" s="25"/>
    </row>
    <row r="25" ht="16" customHeight="1" spans="1:5">
      <c r="A25" s="21"/>
      <c r="B25" s="19" t="s">
        <v>341</v>
      </c>
      <c r="C25" s="20" t="s">
        <v>342</v>
      </c>
      <c r="D25" s="23" t="s">
        <v>343</v>
      </c>
      <c r="E25" s="23">
        <v>10</v>
      </c>
    </row>
    <row r="26" ht="16" customHeight="1" spans="1:5">
      <c r="A26" s="21"/>
      <c r="B26" s="21"/>
      <c r="C26" s="20"/>
      <c r="D26" s="24"/>
      <c r="E26" s="24"/>
    </row>
    <row r="27" ht="16" customHeight="1" spans="1:5">
      <c r="A27" s="21"/>
      <c r="B27" s="21"/>
      <c r="C27" s="20"/>
      <c r="D27" s="25"/>
      <c r="E27" s="25"/>
    </row>
    <row r="28" ht="16" customHeight="1" spans="1:5">
      <c r="A28" s="21"/>
      <c r="B28" s="21"/>
      <c r="C28" s="20" t="s">
        <v>344</v>
      </c>
      <c r="D28" s="23" t="s">
        <v>345</v>
      </c>
      <c r="E28" s="23">
        <v>10</v>
      </c>
    </row>
    <row r="29" ht="16" customHeight="1" spans="1:5">
      <c r="A29" s="21"/>
      <c r="B29" s="21"/>
      <c r="C29" s="20"/>
      <c r="D29" s="24"/>
      <c r="E29" s="24"/>
    </row>
    <row r="30" ht="16" customHeight="1" spans="1:5">
      <c r="A30" s="21"/>
      <c r="B30" s="21"/>
      <c r="C30" s="20"/>
      <c r="D30" s="25"/>
      <c r="E30" s="25"/>
    </row>
    <row r="31" ht="16" customHeight="1" spans="1:5">
      <c r="A31" s="21"/>
      <c r="B31" s="21"/>
      <c r="C31" s="20" t="s">
        <v>346</v>
      </c>
      <c r="D31" s="23" t="s">
        <v>347</v>
      </c>
      <c r="E31" s="23">
        <v>10</v>
      </c>
    </row>
    <row r="32" ht="16" customHeight="1" spans="1:5">
      <c r="A32" s="21"/>
      <c r="B32" s="21"/>
      <c r="C32" s="20"/>
      <c r="D32" s="24"/>
      <c r="E32" s="24"/>
    </row>
    <row r="33" ht="16" customHeight="1" spans="1:5">
      <c r="A33" s="21"/>
      <c r="B33" s="21"/>
      <c r="C33" s="8" t="s">
        <v>348</v>
      </c>
      <c r="D33" s="25"/>
      <c r="E33" s="25"/>
    </row>
    <row r="34" ht="35" customHeight="1" spans="1:5">
      <c r="A34" s="21"/>
      <c r="B34" s="21"/>
      <c r="C34" s="12"/>
      <c r="D34" s="23" t="s">
        <v>349</v>
      </c>
      <c r="E34" s="23">
        <v>10</v>
      </c>
    </row>
    <row r="35" ht="30" customHeight="1" spans="1:5">
      <c r="A35" s="21"/>
      <c r="B35" s="26"/>
      <c r="C35" s="17"/>
      <c r="D35" s="24"/>
      <c r="E35" s="24"/>
    </row>
    <row r="36" ht="30" customHeight="1" spans="1:5">
      <c r="A36" s="21"/>
      <c r="B36" s="20" t="s">
        <v>350</v>
      </c>
      <c r="C36" s="8" t="s">
        <v>351</v>
      </c>
      <c r="D36" s="23" t="s">
        <v>352</v>
      </c>
      <c r="E36" s="23">
        <v>10</v>
      </c>
    </row>
    <row r="37" ht="24" customHeight="1" spans="1:5">
      <c r="A37" s="26"/>
      <c r="B37" s="20"/>
      <c r="C37" s="12" t="s">
        <v>353</v>
      </c>
      <c r="D37" s="24"/>
      <c r="E37" s="24"/>
    </row>
    <row r="38" ht="30" customHeight="1" spans="1:5">
      <c r="A38" s="27" t="s">
        <v>354</v>
      </c>
      <c r="B38" s="27"/>
      <c r="C38" s="27"/>
      <c r="D38" s="27"/>
      <c r="E38" s="27"/>
    </row>
  </sheetData>
  <mergeCells count="44">
    <mergeCell ref="A1:B1"/>
    <mergeCell ref="A2:E2"/>
    <mergeCell ref="A4:E4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C36:C37"/>
    <mergeCell ref="D13:D15"/>
    <mergeCell ref="D16:D18"/>
    <mergeCell ref="D19:D21"/>
    <mergeCell ref="D22:D24"/>
    <mergeCell ref="D25:D27"/>
    <mergeCell ref="D28:D30"/>
    <mergeCell ref="D31:D33"/>
    <mergeCell ref="D34:D35"/>
    <mergeCell ref="D36:D37"/>
    <mergeCell ref="E13:E15"/>
    <mergeCell ref="E16:E18"/>
    <mergeCell ref="E19:E21"/>
    <mergeCell ref="E22:E24"/>
    <mergeCell ref="E25:E27"/>
    <mergeCell ref="E28:E30"/>
    <mergeCell ref="E31:E33"/>
    <mergeCell ref="E34:E35"/>
    <mergeCell ref="E36:E37"/>
  </mergeCells>
  <pageMargins left="0.7" right="0.7" top="0.75" bottom="0.75" header="0.3" footer="0.3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H13" sqref="H13"/>
    </sheetView>
  </sheetViews>
  <sheetFormatPr defaultColWidth="9" defaultRowHeight="12.75" customHeight="1" outlineLevelCol="3"/>
  <cols>
    <col min="1" max="1" width="9.14285714285714" style="29"/>
    <col min="2" max="2" width="65.2857142857143" style="29" customWidth="1"/>
    <col min="3" max="3" width="45.7142857142857" style="29" customWidth="1"/>
    <col min="4" max="4" width="9.14285714285714" style="29"/>
  </cols>
  <sheetData>
    <row r="1" ht="24.75" customHeight="1" spans="1:4">
      <c r="A1"/>
      <c r="B1"/>
      <c r="C1"/>
      <c r="D1"/>
    </row>
    <row r="2" ht="24.75" customHeight="1" spans="1:4">
      <c r="A2"/>
      <c r="B2" s="31" t="s">
        <v>8</v>
      </c>
      <c r="C2" s="31"/>
      <c r="D2"/>
    </row>
    <row r="3" ht="24.75" customHeight="1" spans="1:4">
      <c r="A3"/>
      <c r="B3" s="177"/>
      <c r="C3"/>
      <c r="D3"/>
    </row>
    <row r="4" ht="24.75" customHeight="1" spans="1:4">
      <c r="A4"/>
      <c r="B4" s="178" t="s">
        <v>9</v>
      </c>
      <c r="C4" s="179" t="s">
        <v>10</v>
      </c>
      <c r="D4"/>
    </row>
    <row r="5" ht="24.75" customHeight="1" spans="1:4">
      <c r="A5"/>
      <c r="B5" s="180" t="s">
        <v>11</v>
      </c>
      <c r="C5" s="181"/>
      <c r="D5"/>
    </row>
    <row r="6" ht="24.75" customHeight="1" spans="1:4">
      <c r="A6"/>
      <c r="B6" s="180" t="s">
        <v>12</v>
      </c>
      <c r="C6" s="181" t="s">
        <v>13</v>
      </c>
      <c r="D6"/>
    </row>
    <row r="7" ht="24.75" customHeight="1" spans="1:4">
      <c r="A7"/>
      <c r="B7" s="180" t="s">
        <v>14</v>
      </c>
      <c r="C7" s="181" t="s">
        <v>15</v>
      </c>
      <c r="D7"/>
    </row>
    <row r="8" ht="24.75" customHeight="1" spans="1:4">
      <c r="A8"/>
      <c r="B8" s="180" t="s">
        <v>16</v>
      </c>
      <c r="C8" s="181"/>
      <c r="D8"/>
    </row>
    <row r="9" ht="24.75" customHeight="1" spans="1:4">
      <c r="A9"/>
      <c r="B9" s="180" t="s">
        <v>17</v>
      </c>
      <c r="C9" s="181" t="s">
        <v>18</v>
      </c>
      <c r="D9"/>
    </row>
    <row r="10" ht="24.75" customHeight="1" spans="1:4">
      <c r="A10"/>
      <c r="B10" s="180" t="s">
        <v>19</v>
      </c>
      <c r="C10" s="181" t="s">
        <v>20</v>
      </c>
      <c r="D10"/>
    </row>
    <row r="11" ht="24.75" customHeight="1" spans="1:4">
      <c r="A11"/>
      <c r="B11" s="182" t="s">
        <v>21</v>
      </c>
      <c r="C11" s="181" t="s">
        <v>22</v>
      </c>
      <c r="D11"/>
    </row>
    <row r="12" ht="24.75" customHeight="1" spans="1:4">
      <c r="A12"/>
      <c r="B12" s="183" t="s">
        <v>23</v>
      </c>
      <c r="C12" s="184" t="s">
        <v>24</v>
      </c>
      <c r="D12"/>
    </row>
    <row r="13" ht="24.75" customHeight="1" spans="1:4">
      <c r="A13"/>
      <c r="B13" s="183" t="s">
        <v>25</v>
      </c>
      <c r="C13" s="185"/>
      <c r="D13"/>
    </row>
    <row r="14" ht="24.75" customHeight="1" spans="1:4">
      <c r="A14"/>
      <c r="B14" s="186" t="s">
        <v>26</v>
      </c>
      <c r="C14" s="185"/>
      <c r="D14"/>
    </row>
    <row r="15" ht="24.75" customHeight="1" spans="1:4">
      <c r="A15"/>
      <c r="B15" s="187" t="s">
        <v>27</v>
      </c>
      <c r="C15" s="18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H12" sqref="H12"/>
    </sheetView>
  </sheetViews>
  <sheetFormatPr defaultColWidth="9.14285714285714" defaultRowHeight="12.75" customHeight="1" outlineLevelCol="4"/>
  <cols>
    <col min="1" max="1" width="29.7142857142857" style="140" customWidth="1"/>
    <col min="2" max="2" width="17.5714285714286" style="140" customWidth="1"/>
    <col min="3" max="3" width="28.5714285714286" style="140" customWidth="1"/>
    <col min="4" max="4" width="15.5714285714286" style="140" customWidth="1"/>
    <col min="5" max="5" width="31.2857142857143" style="140" customWidth="1"/>
    <col min="6" max="16384" width="9.14285714285714" style="141"/>
  </cols>
  <sheetData>
    <row r="1" ht="24.75" customHeight="1" spans="1:1">
      <c r="A1" s="142" t="s">
        <v>28</v>
      </c>
    </row>
    <row r="2" ht="24.75" customHeight="1" spans="1:4">
      <c r="A2" s="143" t="s">
        <v>29</v>
      </c>
      <c r="B2" s="143"/>
      <c r="C2" s="143"/>
      <c r="D2" s="143"/>
    </row>
    <row r="3" ht="24.75" customHeight="1" spans="1:4">
      <c r="A3" s="144"/>
      <c r="B3" s="145"/>
      <c r="C3" s="146"/>
      <c r="D3" s="147" t="s">
        <v>30</v>
      </c>
    </row>
    <row r="4" ht="24.75" customHeight="1" spans="1:4">
      <c r="A4" s="148" t="s">
        <v>31</v>
      </c>
      <c r="B4" s="149"/>
      <c r="C4" s="149" t="s">
        <v>32</v>
      </c>
      <c r="D4" s="150"/>
    </row>
    <row r="5" ht="24.75" customHeight="1" spans="1:4">
      <c r="A5" s="148" t="s">
        <v>33</v>
      </c>
      <c r="B5" s="149" t="s">
        <v>34</v>
      </c>
      <c r="C5" s="149" t="s">
        <v>33</v>
      </c>
      <c r="D5" s="150" t="s">
        <v>34</v>
      </c>
    </row>
    <row r="6" s="139" customFormat="1" ht="24.75" customHeight="1" spans="1:5">
      <c r="A6" s="151" t="s">
        <v>35</v>
      </c>
      <c r="B6" s="152">
        <v>1022.04</v>
      </c>
      <c r="C6" s="153" t="s">
        <v>36</v>
      </c>
      <c r="D6" s="154">
        <v>821.31</v>
      </c>
      <c r="E6" s="155"/>
    </row>
    <row r="7" s="139" customFormat="1" ht="24.75" customHeight="1" spans="1:5">
      <c r="A7" s="151" t="s">
        <v>37</v>
      </c>
      <c r="B7" s="156">
        <v>0</v>
      </c>
      <c r="C7" s="153" t="s">
        <v>38</v>
      </c>
      <c r="D7" s="154">
        <v>0</v>
      </c>
      <c r="E7" s="155"/>
    </row>
    <row r="8" s="139" customFormat="1" ht="24.75" customHeight="1" spans="1:5">
      <c r="A8" s="157" t="s">
        <v>39</v>
      </c>
      <c r="B8" s="156">
        <v>0</v>
      </c>
      <c r="C8" s="153" t="s">
        <v>40</v>
      </c>
      <c r="D8" s="154">
        <v>0</v>
      </c>
      <c r="E8" s="155"/>
    </row>
    <row r="9" s="139" customFormat="1" ht="24.75" customHeight="1" spans="1:5">
      <c r="A9" s="151" t="s">
        <v>41</v>
      </c>
      <c r="B9" s="156">
        <v>0</v>
      </c>
      <c r="C9" s="153" t="s">
        <v>42</v>
      </c>
      <c r="D9" s="154">
        <v>0</v>
      </c>
      <c r="E9" s="155"/>
    </row>
    <row r="10" s="139" customFormat="1" ht="24.75" customHeight="1" spans="1:5">
      <c r="A10" s="151" t="s">
        <v>43</v>
      </c>
      <c r="B10" s="156">
        <v>0</v>
      </c>
      <c r="C10" s="153" t="s">
        <v>44</v>
      </c>
      <c r="D10" s="154">
        <v>0</v>
      </c>
      <c r="E10" s="155"/>
    </row>
    <row r="11" s="139" customFormat="1" ht="24.75" customHeight="1" spans="1:5">
      <c r="A11" s="157" t="s">
        <v>45</v>
      </c>
      <c r="B11" s="156">
        <v>0</v>
      </c>
      <c r="C11" s="153" t="s">
        <v>46</v>
      </c>
      <c r="D11" s="158">
        <v>0</v>
      </c>
      <c r="E11" s="155"/>
    </row>
    <row r="12" s="139" customFormat="1" ht="24.75" customHeight="1" spans="1:5">
      <c r="A12" s="157" t="s">
        <v>47</v>
      </c>
      <c r="B12" s="156">
        <v>0</v>
      </c>
      <c r="C12" s="153" t="s">
        <v>48</v>
      </c>
      <c r="D12" s="159">
        <v>0</v>
      </c>
      <c r="E12" s="155"/>
    </row>
    <row r="13" s="139" customFormat="1" ht="24.75" customHeight="1" spans="1:5">
      <c r="A13" s="151" t="s">
        <v>49</v>
      </c>
      <c r="B13" s="156">
        <v>0</v>
      </c>
      <c r="C13" s="153" t="s">
        <v>50</v>
      </c>
      <c r="D13" s="160">
        <v>86.9</v>
      </c>
      <c r="E13" s="155"/>
    </row>
    <row r="14" s="139" customFormat="1" ht="24.75" customHeight="1" spans="1:5">
      <c r="A14" s="151" t="s">
        <v>51</v>
      </c>
      <c r="B14" s="156">
        <v>0</v>
      </c>
      <c r="C14" s="153" t="s">
        <v>52</v>
      </c>
      <c r="D14" s="160">
        <v>0</v>
      </c>
      <c r="E14" s="155"/>
    </row>
    <row r="15" s="139" customFormat="1" ht="24.75" customHeight="1" spans="1:5">
      <c r="A15" s="157"/>
      <c r="B15" s="153"/>
      <c r="C15" s="153" t="s">
        <v>53</v>
      </c>
      <c r="D15" s="160">
        <v>51.97</v>
      </c>
      <c r="E15" s="155"/>
    </row>
    <row r="16" s="139" customFormat="1" ht="24.75" customHeight="1" spans="1:5">
      <c r="A16" s="157"/>
      <c r="B16" s="153"/>
      <c r="C16" s="153" t="s">
        <v>54</v>
      </c>
      <c r="D16" s="160">
        <v>0</v>
      </c>
      <c r="E16" s="155"/>
    </row>
    <row r="17" s="139" customFormat="1" ht="24.75" customHeight="1" spans="1:5">
      <c r="A17" s="151"/>
      <c r="B17" s="153"/>
      <c r="C17" s="153" t="s">
        <v>55</v>
      </c>
      <c r="D17" s="160">
        <v>0</v>
      </c>
      <c r="E17" s="155"/>
    </row>
    <row r="18" s="139" customFormat="1" ht="24.75" customHeight="1" spans="1:5">
      <c r="A18" s="151"/>
      <c r="B18" s="153"/>
      <c r="C18" s="153" t="s">
        <v>56</v>
      </c>
      <c r="D18" s="160">
        <v>0</v>
      </c>
      <c r="E18" s="155"/>
    </row>
    <row r="19" s="139" customFormat="1" ht="24.75" customHeight="1" spans="1:5">
      <c r="A19" s="151"/>
      <c r="B19" s="153"/>
      <c r="C19" s="153" t="s">
        <v>57</v>
      </c>
      <c r="D19" s="160">
        <v>0</v>
      </c>
      <c r="E19" s="155"/>
    </row>
    <row r="20" s="139" customFormat="1" ht="24.75" customHeight="1" spans="1:5">
      <c r="A20" s="151"/>
      <c r="B20" s="153"/>
      <c r="C20" s="153" t="s">
        <v>58</v>
      </c>
      <c r="D20" s="160">
        <v>0</v>
      </c>
      <c r="E20" s="155"/>
    </row>
    <row r="21" s="139" customFormat="1" ht="24.75" customHeight="1" spans="1:5">
      <c r="A21" s="151"/>
      <c r="B21" s="153"/>
      <c r="C21" s="153" t="s">
        <v>59</v>
      </c>
      <c r="D21" s="160">
        <v>0</v>
      </c>
      <c r="E21" s="155"/>
    </row>
    <row r="22" s="139" customFormat="1" ht="24.75" customHeight="1" spans="1:5">
      <c r="A22" s="151"/>
      <c r="B22" s="153"/>
      <c r="C22" s="153" t="s">
        <v>60</v>
      </c>
      <c r="D22" s="160">
        <v>0</v>
      </c>
      <c r="E22" s="155"/>
    </row>
    <row r="23" s="139" customFormat="1" ht="24.75" customHeight="1" spans="1:5">
      <c r="A23" s="151"/>
      <c r="B23" s="153"/>
      <c r="C23" s="153" t="s">
        <v>61</v>
      </c>
      <c r="D23" s="160">
        <v>0</v>
      </c>
      <c r="E23" s="155"/>
    </row>
    <row r="24" s="139" customFormat="1" ht="24.75" customHeight="1" spans="1:5">
      <c r="A24" s="151"/>
      <c r="B24" s="153"/>
      <c r="C24" s="153" t="s">
        <v>62</v>
      </c>
      <c r="D24" s="160">
        <v>0</v>
      </c>
      <c r="E24" s="155"/>
    </row>
    <row r="25" s="139" customFormat="1" ht="24.75" customHeight="1" spans="1:5">
      <c r="A25" s="151"/>
      <c r="B25" s="153"/>
      <c r="C25" s="153" t="s">
        <v>63</v>
      </c>
      <c r="D25" s="160">
        <v>61.86</v>
      </c>
      <c r="E25" s="155"/>
    </row>
    <row r="26" s="139" customFormat="1" ht="24.75" customHeight="1" spans="1:5">
      <c r="A26" s="151"/>
      <c r="B26" s="153"/>
      <c r="C26" s="153" t="s">
        <v>64</v>
      </c>
      <c r="D26" s="160">
        <v>0</v>
      </c>
      <c r="E26" s="155"/>
    </row>
    <row r="27" s="139" customFormat="1" ht="24.75" customHeight="1" spans="1:5">
      <c r="A27" s="151"/>
      <c r="B27" s="153"/>
      <c r="C27" s="153" t="s">
        <v>65</v>
      </c>
      <c r="D27" s="160"/>
      <c r="E27" s="155"/>
    </row>
    <row r="28" s="139" customFormat="1" ht="24.75" customHeight="1" spans="1:5">
      <c r="A28" s="151"/>
      <c r="B28" s="153"/>
      <c r="C28" s="153" t="s">
        <v>66</v>
      </c>
      <c r="D28" s="160">
        <v>0</v>
      </c>
      <c r="E28" s="155"/>
    </row>
    <row r="29" s="139" customFormat="1" ht="24.75" customHeight="1" spans="1:5">
      <c r="A29" s="151"/>
      <c r="B29" s="153"/>
      <c r="C29" s="153" t="s">
        <v>67</v>
      </c>
      <c r="D29" s="160">
        <v>0</v>
      </c>
      <c r="E29" s="155"/>
    </row>
    <row r="30" s="139" customFormat="1" ht="24.75" customHeight="1" spans="1:5">
      <c r="A30" s="151"/>
      <c r="B30" s="153"/>
      <c r="C30" s="153" t="s">
        <v>68</v>
      </c>
      <c r="D30" s="160">
        <v>0</v>
      </c>
      <c r="E30" s="155"/>
    </row>
    <row r="31" s="139" customFormat="1" ht="24.75" customHeight="1" spans="1:5">
      <c r="A31" s="151"/>
      <c r="B31" s="153"/>
      <c r="C31" s="153" t="s">
        <v>69</v>
      </c>
      <c r="D31" s="160">
        <v>0</v>
      </c>
      <c r="E31" s="155"/>
    </row>
    <row r="32" s="139" customFormat="1" ht="24.75" customHeight="1" spans="1:5">
      <c r="A32" s="151"/>
      <c r="B32" s="153"/>
      <c r="C32" s="153" t="s">
        <v>70</v>
      </c>
      <c r="D32" s="160">
        <v>0</v>
      </c>
      <c r="E32" s="155"/>
    </row>
    <row r="33" s="139" customFormat="1" ht="24.75" customHeight="1" spans="1:5">
      <c r="A33" s="151"/>
      <c r="B33" s="153"/>
      <c r="C33" s="153" t="s">
        <v>71</v>
      </c>
      <c r="D33" s="160">
        <v>0</v>
      </c>
      <c r="E33" s="155"/>
    </row>
    <row r="34" s="139" customFormat="1" ht="24.75" customHeight="1" spans="1:5">
      <c r="A34" s="151"/>
      <c r="B34" s="153"/>
      <c r="C34" s="153" t="s">
        <v>72</v>
      </c>
      <c r="D34" s="160">
        <v>0</v>
      </c>
      <c r="E34" s="155"/>
    </row>
    <row r="35" ht="24.75" customHeight="1" spans="1:4">
      <c r="A35" s="161"/>
      <c r="B35" s="162"/>
      <c r="C35" s="162"/>
      <c r="D35" s="163"/>
    </row>
    <row r="36" ht="24.75" customHeight="1" spans="1:4">
      <c r="A36" s="161"/>
      <c r="B36" s="162"/>
      <c r="C36" s="162"/>
      <c r="D36" s="163"/>
    </row>
    <row r="37" s="139" customFormat="1" ht="24.75" customHeight="1" spans="1:5">
      <c r="A37" s="164" t="s">
        <v>73</v>
      </c>
      <c r="B37" s="156">
        <f>SUM(B6:B14)</f>
        <v>1022.04</v>
      </c>
      <c r="C37" s="165" t="s">
        <v>74</v>
      </c>
      <c r="D37" s="158">
        <f>SUM(D6:D34)</f>
        <v>1022.04</v>
      </c>
      <c r="E37" s="155"/>
    </row>
    <row r="38" ht="24.75" customHeight="1" spans="1:4">
      <c r="A38" s="166"/>
      <c r="B38" s="162"/>
      <c r="C38" s="167"/>
      <c r="D38" s="163"/>
    </row>
    <row r="39" ht="24.75" customHeight="1" spans="1:4">
      <c r="A39" s="166"/>
      <c r="B39" s="162"/>
      <c r="C39" s="167"/>
      <c r="D39" s="163"/>
    </row>
    <row r="40" s="139" customFormat="1" ht="24.75" customHeight="1" spans="1:5">
      <c r="A40" s="151" t="s">
        <v>75</v>
      </c>
      <c r="B40" s="168"/>
      <c r="C40" s="153" t="s">
        <v>76</v>
      </c>
      <c r="D40" s="158">
        <v>0</v>
      </c>
      <c r="E40" s="155"/>
    </row>
    <row r="41" s="139" customFormat="1" ht="24.75" customHeight="1" spans="1:5">
      <c r="A41" s="151" t="s">
        <v>77</v>
      </c>
      <c r="B41" s="169">
        <v>0</v>
      </c>
      <c r="C41" s="153"/>
      <c r="D41" s="170"/>
      <c r="E41" s="155"/>
    </row>
    <row r="42" ht="24.75" customHeight="1" spans="1:4">
      <c r="A42" s="141"/>
      <c r="B42" s="171"/>
      <c r="C42" s="172"/>
      <c r="D42" s="163"/>
    </row>
    <row r="43" ht="24.75" customHeight="1" spans="1:4">
      <c r="A43" s="173"/>
      <c r="B43" s="171"/>
      <c r="C43" s="172"/>
      <c r="D43" s="163"/>
    </row>
    <row r="44" s="139" customFormat="1" ht="24.75" customHeight="1" spans="1:5">
      <c r="A44" s="164" t="s">
        <v>78</v>
      </c>
      <c r="B44" s="174">
        <f>B41+B40+B37</f>
        <v>1022.04</v>
      </c>
      <c r="C44" s="175" t="s">
        <v>79</v>
      </c>
      <c r="D44" s="176">
        <f>D40+D37</f>
        <v>1022.04</v>
      </c>
      <c r="E44" s="155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16" workbookViewId="0">
      <selection activeCell="D28" sqref="D28"/>
    </sheetView>
  </sheetViews>
  <sheetFormatPr defaultColWidth="9" defaultRowHeight="12.75" customHeight="1" outlineLevelCol="2"/>
  <cols>
    <col min="1" max="1" width="44.847619047619" style="29" customWidth="1"/>
    <col min="2" max="2" width="29.847619047619" style="29" customWidth="1"/>
    <col min="3" max="3" width="31.2857142857143" style="29" customWidth="1"/>
  </cols>
  <sheetData>
    <row r="1" ht="24.75" customHeight="1" spans="1:1">
      <c r="A1" s="43" t="s">
        <v>28</v>
      </c>
    </row>
    <row r="2" ht="24.75" customHeight="1" spans="1:2">
      <c r="A2" s="31" t="s">
        <v>80</v>
      </c>
      <c r="B2" s="31"/>
    </row>
    <row r="3" ht="24.75" customHeight="1" spans="1:2">
      <c r="A3" s="133"/>
      <c r="B3" s="134"/>
    </row>
    <row r="4" ht="24" customHeight="1" spans="1:2">
      <c r="A4" s="135" t="s">
        <v>33</v>
      </c>
      <c r="B4" s="136" t="s">
        <v>34</v>
      </c>
    </row>
    <row r="5" s="28" customFormat="1" ht="24.75" customHeight="1" spans="1:3">
      <c r="A5" s="137" t="s">
        <v>35</v>
      </c>
      <c r="B5" s="138">
        <f>SUM(B6:B11)</f>
        <v>1022.04</v>
      </c>
      <c r="C5" s="39"/>
    </row>
    <row r="6" ht="24.75" customHeight="1" spans="1:2">
      <c r="A6" s="137" t="s">
        <v>81</v>
      </c>
      <c r="B6" s="138">
        <v>1022.04</v>
      </c>
    </row>
    <row r="7" ht="24.75" customHeight="1" spans="1:2">
      <c r="A7" s="137" t="s">
        <v>82</v>
      </c>
      <c r="B7" s="138"/>
    </row>
    <row r="8" ht="24.75" customHeight="1" spans="1:2">
      <c r="A8" s="137" t="s">
        <v>83</v>
      </c>
      <c r="B8" s="138"/>
    </row>
    <row r="9" ht="24.75" customHeight="1" spans="1:2">
      <c r="A9" s="137" t="s">
        <v>84</v>
      </c>
      <c r="B9" s="138"/>
    </row>
    <row r="10" ht="24.75" customHeight="1" spans="1:2">
      <c r="A10" s="137" t="s">
        <v>85</v>
      </c>
      <c r="B10" s="138"/>
    </row>
    <row r="11" ht="24.75" customHeight="1" spans="1:2">
      <c r="A11" s="137" t="s">
        <v>86</v>
      </c>
      <c r="B11" s="138"/>
    </row>
    <row r="12" ht="24.75" customHeight="1" spans="1:2">
      <c r="A12" s="137" t="s">
        <v>37</v>
      </c>
      <c r="B12" s="138">
        <v>0</v>
      </c>
    </row>
    <row r="13" ht="24.75" customHeight="1" spans="1:2">
      <c r="A13" s="137" t="s">
        <v>39</v>
      </c>
      <c r="B13" s="138">
        <v>0</v>
      </c>
    </row>
    <row r="14" ht="24.75" customHeight="1" spans="1:2">
      <c r="A14" s="137" t="s">
        <v>41</v>
      </c>
      <c r="B14" s="138">
        <v>0</v>
      </c>
    </row>
    <row r="15" ht="24.75" customHeight="1" spans="1:2">
      <c r="A15" s="137" t="s">
        <v>43</v>
      </c>
      <c r="B15" s="138">
        <v>0</v>
      </c>
    </row>
    <row r="16" ht="24.75" customHeight="1" spans="1:2">
      <c r="A16" s="137" t="s">
        <v>45</v>
      </c>
      <c r="B16" s="138">
        <v>0</v>
      </c>
    </row>
    <row r="17" ht="24.75" customHeight="1" spans="1:2">
      <c r="A17" s="137" t="s">
        <v>47</v>
      </c>
      <c r="B17" s="138">
        <v>0</v>
      </c>
    </row>
    <row r="18" ht="24.75" customHeight="1" spans="1:2">
      <c r="A18" s="137" t="s">
        <v>49</v>
      </c>
      <c r="B18" s="138">
        <v>0</v>
      </c>
    </row>
    <row r="19" ht="24.75" customHeight="1" spans="1:2">
      <c r="A19" s="137" t="s">
        <v>51</v>
      </c>
      <c r="B19" s="138">
        <v>0</v>
      </c>
    </row>
    <row r="20" ht="24.75" customHeight="1" spans="1:2">
      <c r="A20" s="137" t="s">
        <v>87</v>
      </c>
      <c r="B20" s="138">
        <f>SUM(B5,B12:B19)</f>
        <v>1022.04</v>
      </c>
    </row>
    <row r="21" ht="24.75" customHeight="1" spans="1:2">
      <c r="A21" s="137" t="s">
        <v>88</v>
      </c>
      <c r="B21" s="138">
        <v>0</v>
      </c>
    </row>
    <row r="22" ht="24.75" customHeight="1" spans="1:2">
      <c r="A22" s="137" t="s">
        <v>88</v>
      </c>
      <c r="B22" s="138">
        <v>0</v>
      </c>
    </row>
    <row r="23" ht="24.75" customHeight="1" spans="1:2">
      <c r="A23" s="137" t="s">
        <v>88</v>
      </c>
      <c r="B23" s="138">
        <v>0</v>
      </c>
    </row>
    <row r="24" ht="24.75" customHeight="1" spans="1:2">
      <c r="A24" s="137" t="s">
        <v>88</v>
      </c>
      <c r="B24" s="138">
        <v>0</v>
      </c>
    </row>
    <row r="25" ht="24.75" customHeight="1" spans="1:2">
      <c r="A25" s="137" t="s">
        <v>88</v>
      </c>
      <c r="B25" s="138">
        <v>0</v>
      </c>
    </row>
    <row r="26" ht="24.75" customHeight="1" spans="1:2">
      <c r="A26" s="137" t="s">
        <v>75</v>
      </c>
      <c r="B26" s="138"/>
    </row>
    <row r="27" ht="24.75" customHeight="1" spans="1:2">
      <c r="A27" s="137" t="s">
        <v>89</v>
      </c>
      <c r="B27" s="138"/>
    </row>
    <row r="28" ht="24.75" customHeight="1" spans="1:2">
      <c r="A28" s="137" t="s">
        <v>90</v>
      </c>
      <c r="B28" s="138"/>
    </row>
    <row r="29" ht="24.75" customHeight="1" spans="1:2">
      <c r="A29" s="137" t="s">
        <v>91</v>
      </c>
      <c r="B29" s="138">
        <v>0</v>
      </c>
    </row>
    <row r="30" ht="24.75" customHeight="1" spans="1:2">
      <c r="A30" s="137" t="s">
        <v>92</v>
      </c>
      <c r="B30" s="138">
        <v>0</v>
      </c>
    </row>
    <row r="31" ht="24.75" customHeight="1" spans="1:2">
      <c r="A31" s="137" t="s">
        <v>93</v>
      </c>
      <c r="B31" s="138">
        <v>0</v>
      </c>
    </row>
    <row r="32" ht="24.75" customHeight="1" spans="1:2">
      <c r="A32" s="137" t="s">
        <v>94</v>
      </c>
      <c r="B32" s="138">
        <v>0</v>
      </c>
    </row>
    <row r="33" ht="24.75" customHeight="1" spans="1:2">
      <c r="A33" s="137" t="s">
        <v>77</v>
      </c>
      <c r="B33" s="138">
        <f>SUM(B34,B38)</f>
        <v>0</v>
      </c>
    </row>
    <row r="34" ht="24.75" customHeight="1" spans="1:2">
      <c r="A34" s="137" t="s">
        <v>95</v>
      </c>
      <c r="B34" s="138">
        <f>SUM(B35:B37)</f>
        <v>0</v>
      </c>
    </row>
    <row r="35" ht="24.75" customHeight="1" spans="1:2">
      <c r="A35" s="137" t="s">
        <v>96</v>
      </c>
      <c r="B35" s="138">
        <v>0</v>
      </c>
    </row>
    <row r="36" ht="24.75" customHeight="1" spans="1:2">
      <c r="A36" s="137" t="s">
        <v>97</v>
      </c>
      <c r="B36" s="138">
        <v>0</v>
      </c>
    </row>
    <row r="37" ht="24.75" customHeight="1" spans="1:2">
      <c r="A37" s="137" t="s">
        <v>98</v>
      </c>
      <c r="B37" s="138">
        <v>0</v>
      </c>
    </row>
    <row r="38" ht="24.75" customHeight="1" spans="1:2">
      <c r="A38" s="137" t="s">
        <v>99</v>
      </c>
      <c r="B38" s="138">
        <v>0</v>
      </c>
    </row>
    <row r="39" ht="24.75" customHeight="1" spans="1:2">
      <c r="A39" s="137" t="s">
        <v>100</v>
      </c>
      <c r="B39" s="138">
        <f>SUM(B20,B26,B33)</f>
        <v>1022.04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topLeftCell="A3" workbookViewId="0">
      <selection activeCell="C7" sqref="C7"/>
    </sheetView>
  </sheetViews>
  <sheetFormatPr defaultColWidth="9" defaultRowHeight="12.75" customHeight="1" outlineLevelCol="6"/>
  <cols>
    <col min="1" max="1" width="23.7809523809524" style="29" customWidth="1"/>
    <col min="2" max="4" width="15.2190476190476" style="29" customWidth="1"/>
    <col min="5" max="5" width="16.2190476190476" style="29" customWidth="1"/>
    <col min="6" max="7" width="6.84761904761905" style="29" customWidth="1"/>
  </cols>
  <sheetData>
    <row r="1" ht="24.75" customHeight="1" spans="1:1">
      <c r="A1" s="43" t="s">
        <v>28</v>
      </c>
    </row>
    <row r="2" ht="24.75" customHeight="1" spans="1:5">
      <c r="A2" s="118" t="s">
        <v>101</v>
      </c>
      <c r="B2" s="118"/>
      <c r="C2" s="118"/>
      <c r="D2" s="118"/>
      <c r="E2" s="118"/>
    </row>
    <row r="3" ht="24.75" customHeight="1" spans="1:5">
      <c r="A3" s="108"/>
      <c r="B3" s="108"/>
      <c r="E3" s="32" t="s">
        <v>30</v>
      </c>
    </row>
    <row r="4" ht="24.75" customHeight="1" spans="1:5">
      <c r="A4" s="45" t="s">
        <v>102</v>
      </c>
      <c r="B4" s="45" t="s">
        <v>103</v>
      </c>
      <c r="C4" s="46" t="s">
        <v>104</v>
      </c>
      <c r="D4" s="47" t="s">
        <v>105</v>
      </c>
      <c r="E4" s="119" t="s">
        <v>106</v>
      </c>
    </row>
    <row r="5" ht="24.75" customHeight="1" spans="1:5">
      <c r="A5" s="45" t="s">
        <v>107</v>
      </c>
      <c r="B5" s="45">
        <v>1</v>
      </c>
      <c r="C5" s="46">
        <v>2</v>
      </c>
      <c r="D5" s="47">
        <v>3</v>
      </c>
      <c r="E5" s="120">
        <v>4</v>
      </c>
    </row>
    <row r="6" s="28" customFormat="1" ht="29.25" customHeight="1" spans="1:7">
      <c r="A6" s="121" t="s">
        <v>108</v>
      </c>
      <c r="B6" s="85">
        <f>B7+B10+B16+B20</f>
        <v>1022.04</v>
      </c>
      <c r="C6" s="122">
        <f>C7+C10+C16+C20</f>
        <v>991.96</v>
      </c>
      <c r="D6" s="123">
        <v>30.08</v>
      </c>
      <c r="E6" s="124"/>
      <c r="F6" s="39"/>
      <c r="G6" s="39"/>
    </row>
    <row r="7" ht="29.25" customHeight="1" spans="1:5">
      <c r="A7" s="125" t="s">
        <v>109</v>
      </c>
      <c r="B7" s="85">
        <v>821.31</v>
      </c>
      <c r="C7" s="122">
        <f>B7-D7</f>
        <v>791.23</v>
      </c>
      <c r="D7" s="123">
        <v>30.08</v>
      </c>
      <c r="E7" s="124"/>
    </row>
    <row r="8" ht="29.25" customHeight="1" spans="1:5">
      <c r="A8" s="126" t="s">
        <v>110</v>
      </c>
      <c r="B8" s="85">
        <v>821.31</v>
      </c>
      <c r="C8" s="122">
        <f>B8-D8</f>
        <v>791.23</v>
      </c>
      <c r="D8" s="123">
        <v>30.08</v>
      </c>
      <c r="E8" s="124"/>
    </row>
    <row r="9" ht="29.25" customHeight="1" spans="1:5">
      <c r="A9" s="126" t="s">
        <v>111</v>
      </c>
      <c r="B9" s="85">
        <v>821.31</v>
      </c>
      <c r="C9" s="122">
        <f>B9-D9</f>
        <v>791.23</v>
      </c>
      <c r="D9" s="127">
        <v>30.08</v>
      </c>
      <c r="E9" s="128"/>
    </row>
    <row r="10" ht="29.25" customHeight="1" spans="1:5">
      <c r="A10" s="125" t="s">
        <v>112</v>
      </c>
      <c r="B10" s="85">
        <f>B11+B13</f>
        <v>86.9</v>
      </c>
      <c r="C10" s="89">
        <f>B10</f>
        <v>86.9</v>
      </c>
      <c r="D10" s="127"/>
      <c r="E10" s="128"/>
    </row>
    <row r="11" ht="29.25" customHeight="1" spans="1:5">
      <c r="A11" s="126" t="s">
        <v>113</v>
      </c>
      <c r="B11" s="85">
        <v>81.57</v>
      </c>
      <c r="C11" s="89">
        <f t="shared" ref="C11:C21" si="0">B11</f>
        <v>81.57</v>
      </c>
      <c r="D11" s="127"/>
      <c r="E11" s="128"/>
    </row>
    <row r="12" ht="29.25" customHeight="1" spans="1:5">
      <c r="A12" s="126" t="s">
        <v>114</v>
      </c>
      <c r="B12" s="85">
        <v>81.57</v>
      </c>
      <c r="C12" s="89">
        <f t="shared" si="0"/>
        <v>81.57</v>
      </c>
      <c r="D12" s="127"/>
      <c r="E12" s="128"/>
    </row>
    <row r="13" ht="29.25" customHeight="1" spans="1:5">
      <c r="A13" s="129" t="s">
        <v>115</v>
      </c>
      <c r="B13" s="85">
        <f>B14+B15</f>
        <v>5.33</v>
      </c>
      <c r="C13" s="89">
        <f t="shared" si="0"/>
        <v>5.33</v>
      </c>
      <c r="D13" s="127"/>
      <c r="E13" s="128"/>
    </row>
    <row r="14" ht="29.25" customHeight="1" spans="1:5">
      <c r="A14" s="130" t="s">
        <v>116</v>
      </c>
      <c r="B14" s="85">
        <v>2.29</v>
      </c>
      <c r="C14" s="89">
        <f t="shared" si="0"/>
        <v>2.29</v>
      </c>
      <c r="D14" s="123"/>
      <c r="E14" s="124"/>
    </row>
    <row r="15" ht="29.25" customHeight="1" spans="1:5">
      <c r="A15" s="130" t="s">
        <v>117</v>
      </c>
      <c r="B15" s="85">
        <v>3.04</v>
      </c>
      <c r="C15" s="89">
        <f t="shared" si="0"/>
        <v>3.04</v>
      </c>
      <c r="D15" s="127"/>
      <c r="E15" s="128"/>
    </row>
    <row r="16" ht="29.25" customHeight="1" spans="1:5">
      <c r="A16" s="131" t="s">
        <v>118</v>
      </c>
      <c r="B16" s="85">
        <f>B17</f>
        <v>51.97</v>
      </c>
      <c r="C16" s="89">
        <f t="shared" si="0"/>
        <v>51.97</v>
      </c>
      <c r="D16" s="123"/>
      <c r="E16" s="124"/>
    </row>
    <row r="17" ht="29.25" customHeight="1" spans="1:5">
      <c r="A17" s="126" t="s">
        <v>119</v>
      </c>
      <c r="B17" s="85">
        <f>B18+B19</f>
        <v>51.97</v>
      </c>
      <c r="C17" s="89">
        <f t="shared" si="0"/>
        <v>51.97</v>
      </c>
      <c r="D17" s="123"/>
      <c r="E17" s="124"/>
    </row>
    <row r="18" ht="29.25" customHeight="1" spans="1:5">
      <c r="A18" s="126" t="s">
        <v>120</v>
      </c>
      <c r="B18" s="85">
        <v>39.74</v>
      </c>
      <c r="C18" s="89">
        <f t="shared" si="0"/>
        <v>39.74</v>
      </c>
      <c r="D18" s="127"/>
      <c r="E18" s="128"/>
    </row>
    <row r="19" ht="29.25" customHeight="1" spans="1:5">
      <c r="A19" s="126" t="s">
        <v>121</v>
      </c>
      <c r="B19" s="85">
        <v>12.23</v>
      </c>
      <c r="C19" s="89">
        <f t="shared" si="0"/>
        <v>12.23</v>
      </c>
      <c r="D19" s="127"/>
      <c r="E19" s="128"/>
    </row>
    <row r="20" ht="29.25" customHeight="1" spans="1:5">
      <c r="A20" s="125" t="s">
        <v>122</v>
      </c>
      <c r="B20" s="85">
        <f>B21</f>
        <v>61.86</v>
      </c>
      <c r="C20" s="89">
        <f t="shared" si="0"/>
        <v>61.86</v>
      </c>
      <c r="D20" s="127"/>
      <c r="E20" s="128"/>
    </row>
    <row r="21" ht="29.25" customHeight="1" spans="1:5">
      <c r="A21" s="126" t="s">
        <v>123</v>
      </c>
      <c r="B21" s="85">
        <v>61.86</v>
      </c>
      <c r="C21" s="89">
        <f t="shared" si="0"/>
        <v>61.86</v>
      </c>
      <c r="D21" s="127"/>
      <c r="E21" s="128"/>
    </row>
    <row r="22" ht="29.25" customHeight="1" spans="1:5">
      <c r="A22" s="121"/>
      <c r="B22" s="85">
        <f t="shared" ref="B22:B27" si="1">SUM(C22:E22)</f>
        <v>0</v>
      </c>
      <c r="C22" s="122"/>
      <c r="D22" s="123"/>
      <c r="E22" s="124"/>
    </row>
    <row r="23" ht="29.25" customHeight="1" spans="1:5">
      <c r="A23" s="121"/>
      <c r="B23" s="85">
        <f t="shared" si="1"/>
        <v>0</v>
      </c>
      <c r="C23" s="122"/>
      <c r="D23" s="123"/>
      <c r="E23" s="124"/>
    </row>
    <row r="24" ht="29.25" customHeight="1" spans="1:5">
      <c r="A24" s="132"/>
      <c r="B24" s="85">
        <f t="shared" si="1"/>
        <v>0</v>
      </c>
      <c r="C24" s="89"/>
      <c r="D24" s="127"/>
      <c r="E24" s="128"/>
    </row>
    <row r="25" ht="29.25" customHeight="1" spans="1:5">
      <c r="A25" s="121"/>
      <c r="B25" s="85">
        <f t="shared" si="1"/>
        <v>0</v>
      </c>
      <c r="C25" s="122"/>
      <c r="D25" s="123"/>
      <c r="E25" s="124"/>
    </row>
    <row r="26" ht="29.25" customHeight="1" spans="1:5">
      <c r="A26" s="121"/>
      <c r="B26" s="85">
        <f t="shared" si="1"/>
        <v>0</v>
      </c>
      <c r="C26" s="122"/>
      <c r="D26" s="123"/>
      <c r="E26" s="124"/>
    </row>
    <row r="27" ht="29.25" customHeight="1" spans="1:5">
      <c r="A27" s="132"/>
      <c r="B27" s="85">
        <f t="shared" si="1"/>
        <v>0</v>
      </c>
      <c r="C27" s="89"/>
      <c r="D27" s="127"/>
      <c r="E27" s="12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G12" sqref="G12"/>
    </sheetView>
  </sheetViews>
  <sheetFormatPr defaultColWidth="9" defaultRowHeight="12.75" customHeight="1"/>
  <cols>
    <col min="1" max="1" width="28.552380952381" style="29" customWidth="1"/>
    <col min="2" max="2" width="15.8857142857143" style="29" customWidth="1"/>
    <col min="3" max="3" width="31.2190476190476" style="29" customWidth="1"/>
    <col min="4" max="4" width="14.8857142857143" style="29" customWidth="1"/>
    <col min="5" max="98" width="9" style="29" customWidth="1"/>
  </cols>
  <sheetData>
    <row r="1" ht="25.5" customHeight="1" spans="1:97">
      <c r="A1" s="101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</row>
    <row r="2" ht="25.5" customHeight="1" spans="1:97">
      <c r="A2" s="102" t="s">
        <v>124</v>
      </c>
      <c r="B2" s="102"/>
      <c r="C2" s="102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</row>
    <row r="3" ht="16.5" customHeight="1" spans="2:97">
      <c r="B3" s="104"/>
      <c r="C3" s="105"/>
      <c r="D3" s="32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</row>
    <row r="4" ht="22" customHeight="1" spans="1:97">
      <c r="A4" s="45" t="s">
        <v>125</v>
      </c>
      <c r="B4" s="47"/>
      <c r="C4" s="107" t="s">
        <v>126</v>
      </c>
      <c r="D4" s="107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</row>
    <row r="5" ht="22" customHeight="1" spans="1:97">
      <c r="A5" s="45" t="s">
        <v>33</v>
      </c>
      <c r="B5" s="46" t="s">
        <v>34</v>
      </c>
      <c r="C5" s="82" t="s">
        <v>33</v>
      </c>
      <c r="D5" s="108" t="s">
        <v>108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</row>
    <row r="6" s="28" customFormat="1" ht="22" customHeight="1" spans="1:98">
      <c r="A6" s="109" t="s">
        <v>127</v>
      </c>
      <c r="B6" s="110">
        <f>SUM(B7:B9)</f>
        <v>1022.04</v>
      </c>
      <c r="C6" s="111" t="s">
        <v>128</v>
      </c>
      <c r="D6" s="112">
        <f>SUM(D7:D34)</f>
        <v>1022.04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39"/>
    </row>
    <row r="7" s="28" customFormat="1" ht="22" customHeight="1" spans="1:98">
      <c r="A7" s="109" t="s">
        <v>129</v>
      </c>
      <c r="B7" s="110">
        <v>1022.04</v>
      </c>
      <c r="C7" s="111" t="s">
        <v>130</v>
      </c>
      <c r="D7" s="112">
        <v>821.31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39"/>
    </row>
    <row r="8" s="28" customFormat="1" ht="22" customHeight="1" spans="1:98">
      <c r="A8" s="109" t="s">
        <v>131</v>
      </c>
      <c r="B8" s="110">
        <v>0</v>
      </c>
      <c r="C8" s="111" t="s">
        <v>132</v>
      </c>
      <c r="D8" s="112">
        <v>0</v>
      </c>
      <c r="E8" s="113">
        <v>0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39"/>
    </row>
    <row r="9" s="28" customFormat="1" ht="22" customHeight="1" spans="1:98">
      <c r="A9" s="109" t="s">
        <v>133</v>
      </c>
      <c r="B9" s="110"/>
      <c r="C9" s="111" t="s">
        <v>134</v>
      </c>
      <c r="D9" s="112">
        <v>0</v>
      </c>
      <c r="E9" s="113">
        <v>0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39"/>
    </row>
    <row r="10" s="28" customFormat="1" ht="22" customHeight="1" spans="1:98">
      <c r="A10" s="109"/>
      <c r="B10" s="114"/>
      <c r="C10" s="111" t="s">
        <v>135</v>
      </c>
      <c r="D10" s="112">
        <v>0</v>
      </c>
      <c r="E10" s="113">
        <v>0</v>
      </c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39"/>
    </row>
    <row r="11" s="28" customFormat="1" ht="22" customHeight="1" spans="1:98">
      <c r="A11" s="109"/>
      <c r="B11" s="114"/>
      <c r="C11" s="111" t="s">
        <v>136</v>
      </c>
      <c r="D11" s="112">
        <v>0</v>
      </c>
      <c r="E11" s="113">
        <v>0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39"/>
    </row>
    <row r="12" s="28" customFormat="1" ht="22" customHeight="1" spans="1:98">
      <c r="A12" s="109"/>
      <c r="B12" s="114"/>
      <c r="C12" s="111" t="s">
        <v>137</v>
      </c>
      <c r="D12" s="112">
        <v>0</v>
      </c>
      <c r="E12" s="113">
        <v>0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39"/>
    </row>
    <row r="13" s="28" customFormat="1" ht="22" customHeight="1" spans="1:98">
      <c r="A13" s="115"/>
      <c r="B13" s="110"/>
      <c r="C13" s="111" t="s">
        <v>138</v>
      </c>
      <c r="D13" s="112">
        <v>0</v>
      </c>
      <c r="E13" s="113">
        <v>0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39"/>
    </row>
    <row r="14" s="28" customFormat="1" ht="22" customHeight="1" spans="1:98">
      <c r="A14" s="115"/>
      <c r="B14" s="116"/>
      <c r="C14" s="111" t="s">
        <v>139</v>
      </c>
      <c r="D14" s="112">
        <v>86.9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39"/>
    </row>
    <row r="15" s="28" customFormat="1" ht="22" customHeight="1" spans="1:98">
      <c r="A15" s="115"/>
      <c r="B15" s="110"/>
      <c r="C15" s="111" t="s">
        <v>140</v>
      </c>
      <c r="D15" s="112">
        <v>0</v>
      </c>
      <c r="E15" s="113">
        <v>0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39"/>
    </row>
    <row r="16" s="28" customFormat="1" ht="22" customHeight="1" spans="1:98">
      <c r="A16" s="115"/>
      <c r="B16" s="110"/>
      <c r="C16" s="111" t="s">
        <v>141</v>
      </c>
      <c r="D16" s="112">
        <v>51.97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39"/>
    </row>
    <row r="17" s="28" customFormat="1" ht="22" customHeight="1" spans="1:98">
      <c r="A17" s="115"/>
      <c r="B17" s="110"/>
      <c r="C17" s="111" t="s">
        <v>142</v>
      </c>
      <c r="D17" s="112">
        <v>0</v>
      </c>
      <c r="E17" s="113">
        <v>0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39"/>
    </row>
    <row r="18" s="28" customFormat="1" ht="22" customHeight="1" spans="1:98">
      <c r="A18" s="115"/>
      <c r="B18" s="110"/>
      <c r="C18" s="111" t="s">
        <v>143</v>
      </c>
      <c r="D18" s="112">
        <v>0</v>
      </c>
      <c r="E18" s="113">
        <v>0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39"/>
    </row>
    <row r="19" s="28" customFormat="1" ht="22" customHeight="1" spans="1:98">
      <c r="A19" s="115"/>
      <c r="B19" s="110"/>
      <c r="C19" s="111" t="s">
        <v>144</v>
      </c>
      <c r="D19" s="112">
        <v>0</v>
      </c>
      <c r="E19" s="113">
        <v>0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39"/>
    </row>
    <row r="20" s="28" customFormat="1" ht="22" customHeight="1" spans="1:98">
      <c r="A20" s="115"/>
      <c r="B20" s="110"/>
      <c r="C20" s="111" t="s">
        <v>145</v>
      </c>
      <c r="D20" s="112">
        <v>0</v>
      </c>
      <c r="E20" s="113">
        <v>0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39"/>
    </row>
    <row r="21" s="28" customFormat="1" ht="22" customHeight="1" spans="1:98">
      <c r="A21" s="115"/>
      <c r="B21" s="110"/>
      <c r="C21" s="111" t="s">
        <v>146</v>
      </c>
      <c r="D21" s="112">
        <v>0</v>
      </c>
      <c r="E21" s="113">
        <v>0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39"/>
    </row>
    <row r="22" s="28" customFormat="1" ht="22" customHeight="1" spans="1:98">
      <c r="A22" s="115"/>
      <c r="B22" s="110"/>
      <c r="C22" s="111" t="s">
        <v>147</v>
      </c>
      <c r="D22" s="112">
        <v>0</v>
      </c>
      <c r="E22" s="113">
        <v>0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39"/>
    </row>
    <row r="23" s="28" customFormat="1" ht="22" customHeight="1" spans="1:98">
      <c r="A23" s="115"/>
      <c r="B23" s="110"/>
      <c r="C23" s="111" t="s">
        <v>148</v>
      </c>
      <c r="D23" s="112">
        <v>0</v>
      </c>
      <c r="E23" s="113">
        <v>0</v>
      </c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39"/>
    </row>
    <row r="24" s="28" customFormat="1" ht="22" customHeight="1" spans="1:98">
      <c r="A24" s="115"/>
      <c r="B24" s="110"/>
      <c r="C24" s="111" t="s">
        <v>149</v>
      </c>
      <c r="D24" s="112">
        <v>0</v>
      </c>
      <c r="E24" s="113">
        <v>0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39"/>
    </row>
    <row r="25" s="28" customFormat="1" ht="22" customHeight="1" spans="1:98">
      <c r="A25" s="115"/>
      <c r="B25" s="110"/>
      <c r="C25" s="111" t="s">
        <v>150</v>
      </c>
      <c r="D25" s="112">
        <v>0</v>
      </c>
      <c r="E25" s="113">
        <v>0</v>
      </c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39"/>
    </row>
    <row r="26" s="28" customFormat="1" ht="22" customHeight="1" spans="1:98">
      <c r="A26" s="115"/>
      <c r="B26" s="110"/>
      <c r="C26" s="111" t="s">
        <v>151</v>
      </c>
      <c r="D26" s="112">
        <v>61.86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39"/>
    </row>
    <row r="27" s="28" customFormat="1" ht="22" customHeight="1" spans="1:98">
      <c r="A27" s="115"/>
      <c r="B27" s="110"/>
      <c r="C27" s="111" t="s">
        <v>152</v>
      </c>
      <c r="D27" s="112">
        <v>0</v>
      </c>
      <c r="E27" s="113">
        <v>0</v>
      </c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39"/>
    </row>
    <row r="28" s="28" customFormat="1" ht="22" customHeight="1" spans="1:98">
      <c r="A28" s="115"/>
      <c r="B28" s="110"/>
      <c r="C28" s="111" t="s">
        <v>153</v>
      </c>
      <c r="D28" s="112">
        <v>0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39"/>
    </row>
    <row r="29" s="28" customFormat="1" ht="22" customHeight="1" spans="1:98">
      <c r="A29" s="115"/>
      <c r="B29" s="110"/>
      <c r="C29" s="117" t="s">
        <v>154</v>
      </c>
      <c r="D29" s="112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39"/>
    </row>
    <row r="30" s="28" customFormat="1" ht="22" customHeight="1" spans="1:98">
      <c r="A30" s="115"/>
      <c r="B30" s="110"/>
      <c r="C30" s="111" t="s">
        <v>155</v>
      </c>
      <c r="D30" s="112">
        <v>0</v>
      </c>
      <c r="E30" s="113">
        <v>0</v>
      </c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39"/>
    </row>
    <row r="31" s="28" customFormat="1" ht="22" customHeight="1" spans="1:98">
      <c r="A31" s="115"/>
      <c r="B31" s="110"/>
      <c r="C31" s="111" t="s">
        <v>156</v>
      </c>
      <c r="D31" s="112">
        <v>0</v>
      </c>
      <c r="E31" s="113">
        <v>0</v>
      </c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39"/>
    </row>
    <row r="32" s="28" customFormat="1" ht="22" customHeight="1" spans="1:98">
      <c r="A32" s="115"/>
      <c r="B32" s="110"/>
      <c r="C32" s="111" t="s">
        <v>157</v>
      </c>
      <c r="D32" s="112">
        <v>0</v>
      </c>
      <c r="E32" s="113">
        <v>0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39"/>
    </row>
    <row r="33" s="28" customFormat="1" ht="22" customHeight="1" spans="1:98">
      <c r="A33" s="115"/>
      <c r="B33" s="110"/>
      <c r="C33" s="111" t="s">
        <v>158</v>
      </c>
      <c r="D33" s="112">
        <v>0</v>
      </c>
      <c r="E33" s="113">
        <v>0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39"/>
    </row>
    <row r="34" s="28" customFormat="1" ht="22" customHeight="1" spans="1:98">
      <c r="A34" s="115"/>
      <c r="B34" s="110"/>
      <c r="C34" s="111" t="s">
        <v>159</v>
      </c>
      <c r="D34" s="112">
        <v>0</v>
      </c>
      <c r="E34" s="113">
        <v>0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39"/>
    </row>
    <row r="35" ht="22" customHeight="1" spans="1:97">
      <c r="A35" s="107" t="s">
        <v>160</v>
      </c>
      <c r="B35" s="76">
        <f>B6</f>
        <v>1022.04</v>
      </c>
      <c r="C35" s="46" t="s">
        <v>161</v>
      </c>
      <c r="D35" s="112">
        <f>D6</f>
        <v>1022.04</v>
      </c>
      <c r="E35" s="32">
        <v>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393055555555556" right="0.393055555555556" top="0.590277777777778" bottom="0.590277777777778" header="0.393055555555556" footer="0.393055555555556"/>
  <pageSetup paperSize="9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G15" sqref="G15"/>
    </sheetView>
  </sheetViews>
  <sheetFormatPr defaultColWidth="9" defaultRowHeight="12.75" customHeight="1"/>
  <cols>
    <col min="1" max="1" width="41.847619047619" style="29" customWidth="1"/>
    <col min="2" max="2" width="14.4285714285714" style="29" customWidth="1"/>
    <col min="3" max="11" width="14.2857142857143" style="29" customWidth="1"/>
    <col min="12" max="13" width="6.84761904761905" style="29" customWidth="1"/>
  </cols>
  <sheetData>
    <row r="1" ht="24.75" customHeight="1" spans="1:1">
      <c r="A1" s="43" t="s">
        <v>28</v>
      </c>
    </row>
    <row r="2" ht="24.75" customHeight="1" spans="1:11">
      <c r="A2" s="31" t="s">
        <v>162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75" customHeight="1" spans="11:11">
      <c r="K3" s="32" t="s">
        <v>30</v>
      </c>
    </row>
    <row r="4" ht="24.75" customHeight="1" spans="1:11">
      <c r="A4" s="45" t="s">
        <v>163</v>
      </c>
      <c r="B4" s="46" t="s">
        <v>108</v>
      </c>
      <c r="C4" s="46" t="s">
        <v>164</v>
      </c>
      <c r="D4" s="46"/>
      <c r="E4" s="46"/>
      <c r="F4" s="46" t="s">
        <v>165</v>
      </c>
      <c r="G4" s="46"/>
      <c r="H4" s="46"/>
      <c r="I4" s="46" t="s">
        <v>166</v>
      </c>
      <c r="J4" s="46"/>
      <c r="K4" s="47"/>
    </row>
    <row r="5" ht="24.75" customHeight="1" spans="1:11">
      <c r="A5" s="45"/>
      <c r="B5" s="46"/>
      <c r="C5" s="46" t="s">
        <v>108</v>
      </c>
      <c r="D5" s="46" t="s">
        <v>104</v>
      </c>
      <c r="E5" s="46" t="s">
        <v>105</v>
      </c>
      <c r="F5" s="46" t="s">
        <v>108</v>
      </c>
      <c r="G5" s="46" t="s">
        <v>104</v>
      </c>
      <c r="H5" s="46" t="s">
        <v>105</v>
      </c>
      <c r="I5" s="82" t="s">
        <v>108</v>
      </c>
      <c r="J5" s="82" t="s">
        <v>104</v>
      </c>
      <c r="K5" s="83" t="s">
        <v>105</v>
      </c>
    </row>
    <row r="6" ht="24.75" customHeight="1" spans="1:11">
      <c r="A6" s="45" t="s">
        <v>107</v>
      </c>
      <c r="B6" s="46">
        <v>1</v>
      </c>
      <c r="C6" s="46">
        <v>2</v>
      </c>
      <c r="D6" s="46">
        <v>3</v>
      </c>
      <c r="E6" s="46">
        <v>4</v>
      </c>
      <c r="F6" s="46">
        <v>2</v>
      </c>
      <c r="G6" s="46">
        <v>3</v>
      </c>
      <c r="H6" s="46">
        <v>4</v>
      </c>
      <c r="I6" s="46">
        <v>2</v>
      </c>
      <c r="J6" s="46">
        <v>3</v>
      </c>
      <c r="K6" s="47">
        <v>4</v>
      </c>
    </row>
    <row r="7" s="28" customFormat="1" ht="24.75" customHeight="1" spans="1:13">
      <c r="A7" s="84" t="s">
        <v>108</v>
      </c>
      <c r="B7" s="93">
        <f>B8</f>
        <v>1022.04</v>
      </c>
      <c r="C7" s="93">
        <f>C8</f>
        <v>1022.04</v>
      </c>
      <c r="D7" s="93">
        <f>D8</f>
        <v>991.96</v>
      </c>
      <c r="E7" s="93">
        <f>E8</f>
        <v>30.08</v>
      </c>
      <c r="F7" s="93">
        <f>G7+H7</f>
        <v>0</v>
      </c>
      <c r="G7" s="93">
        <v>0</v>
      </c>
      <c r="H7" s="93">
        <v>0</v>
      </c>
      <c r="I7" s="93">
        <f>J7+K7</f>
        <v>0</v>
      </c>
      <c r="J7" s="93">
        <v>0</v>
      </c>
      <c r="K7" s="94">
        <v>0</v>
      </c>
      <c r="L7" s="39"/>
      <c r="M7" s="39"/>
    </row>
    <row r="8" ht="24.75" customHeight="1" spans="1:11">
      <c r="A8" s="84" t="s">
        <v>167</v>
      </c>
      <c r="B8" s="93">
        <f>C8</f>
        <v>1022.04</v>
      </c>
      <c r="C8" s="93">
        <f>E8+D8</f>
        <v>1022.04</v>
      </c>
      <c r="D8" s="93">
        <v>991.96</v>
      </c>
      <c r="E8" s="93">
        <v>30.08</v>
      </c>
      <c r="F8" s="93">
        <f t="shared" ref="F8:F25" si="0">G8+H8</f>
        <v>0</v>
      </c>
      <c r="G8" s="93"/>
      <c r="H8" s="93"/>
      <c r="I8" s="93">
        <f t="shared" ref="I8:I25" si="1">J8+K8</f>
        <v>0</v>
      </c>
      <c r="J8" s="93"/>
      <c r="K8" s="94"/>
    </row>
    <row r="9" ht="24.75" customHeight="1" spans="1:11">
      <c r="A9" s="87"/>
      <c r="B9" s="93">
        <f t="shared" ref="B8:B25" si="2">C9+F9+I9</f>
        <v>0</v>
      </c>
      <c r="C9" s="93">
        <f t="shared" ref="C8:C25" si="3">D9+E9</f>
        <v>0</v>
      </c>
      <c r="D9" s="98"/>
      <c r="E9" s="98"/>
      <c r="F9" s="93">
        <f t="shared" si="0"/>
        <v>0</v>
      </c>
      <c r="G9" s="98"/>
      <c r="H9" s="98"/>
      <c r="I9" s="93">
        <f t="shared" si="1"/>
        <v>0</v>
      </c>
      <c r="J9" s="98"/>
      <c r="K9" s="88"/>
    </row>
    <row r="10" ht="24.75" customHeight="1" spans="1:11">
      <c r="A10" s="87"/>
      <c r="B10" s="93">
        <f t="shared" si="2"/>
        <v>0</v>
      </c>
      <c r="C10" s="93">
        <f t="shared" si="3"/>
        <v>0</v>
      </c>
      <c r="D10" s="98"/>
      <c r="E10" s="98"/>
      <c r="F10" s="93">
        <f t="shared" si="0"/>
        <v>0</v>
      </c>
      <c r="G10" s="98"/>
      <c r="H10" s="98"/>
      <c r="I10" s="93">
        <f t="shared" si="1"/>
        <v>0</v>
      </c>
      <c r="J10" s="98"/>
      <c r="K10" s="88"/>
    </row>
    <row r="11" ht="24.75" customHeight="1" spans="1:11">
      <c r="A11" s="87"/>
      <c r="B11" s="93">
        <f t="shared" si="2"/>
        <v>0</v>
      </c>
      <c r="C11" s="93">
        <f t="shared" si="3"/>
        <v>0</v>
      </c>
      <c r="D11" s="98"/>
      <c r="E11" s="98"/>
      <c r="F11" s="93">
        <f t="shared" si="0"/>
        <v>0</v>
      </c>
      <c r="G11" s="98"/>
      <c r="H11" s="98"/>
      <c r="I11" s="93">
        <f t="shared" si="1"/>
        <v>0</v>
      </c>
      <c r="J11" s="98"/>
      <c r="K11" s="88"/>
    </row>
    <row r="12" ht="24.75" customHeight="1" spans="1:11">
      <c r="A12" s="87"/>
      <c r="B12" s="93">
        <f t="shared" si="2"/>
        <v>0</v>
      </c>
      <c r="C12" s="93">
        <f t="shared" si="3"/>
        <v>0</v>
      </c>
      <c r="D12" s="98"/>
      <c r="E12" s="98"/>
      <c r="F12" s="93">
        <f t="shared" si="0"/>
        <v>0</v>
      </c>
      <c r="G12" s="98"/>
      <c r="H12" s="98"/>
      <c r="I12" s="93">
        <f t="shared" si="1"/>
        <v>0</v>
      </c>
      <c r="J12" s="98"/>
      <c r="K12" s="88"/>
    </row>
    <row r="13" ht="24.75" customHeight="1" spans="1:11">
      <c r="A13" s="87"/>
      <c r="B13" s="93">
        <f t="shared" si="2"/>
        <v>0</v>
      </c>
      <c r="C13" s="93">
        <f t="shared" si="3"/>
        <v>0</v>
      </c>
      <c r="D13" s="98"/>
      <c r="E13" s="98"/>
      <c r="F13" s="93">
        <f t="shared" si="0"/>
        <v>0</v>
      </c>
      <c r="G13" s="98"/>
      <c r="H13" s="98"/>
      <c r="I13" s="93">
        <f t="shared" si="1"/>
        <v>0</v>
      </c>
      <c r="J13" s="98"/>
      <c r="K13" s="88"/>
    </row>
    <row r="14" ht="24.75" customHeight="1" spans="1:11">
      <c r="A14" s="87"/>
      <c r="B14" s="93">
        <f t="shared" si="2"/>
        <v>0</v>
      </c>
      <c r="C14" s="93">
        <f t="shared" si="3"/>
        <v>0</v>
      </c>
      <c r="D14" s="98"/>
      <c r="E14" s="98"/>
      <c r="F14" s="93">
        <f t="shared" si="0"/>
        <v>0</v>
      </c>
      <c r="G14" s="98"/>
      <c r="H14" s="98"/>
      <c r="I14" s="93">
        <f t="shared" si="1"/>
        <v>0</v>
      </c>
      <c r="J14" s="98"/>
      <c r="K14" s="88"/>
    </row>
    <row r="15" ht="24.75" customHeight="1" spans="1:11">
      <c r="A15" s="87"/>
      <c r="B15" s="93">
        <f t="shared" si="2"/>
        <v>0</v>
      </c>
      <c r="C15" s="93">
        <f t="shared" si="3"/>
        <v>0</v>
      </c>
      <c r="D15" s="98"/>
      <c r="E15" s="98"/>
      <c r="F15" s="93">
        <f t="shared" si="0"/>
        <v>0</v>
      </c>
      <c r="G15" s="98"/>
      <c r="H15" s="98"/>
      <c r="I15" s="93">
        <f t="shared" si="1"/>
        <v>0</v>
      </c>
      <c r="J15" s="98"/>
      <c r="K15" s="88"/>
    </row>
    <row r="16" ht="24.75" customHeight="1" spans="1:11">
      <c r="A16" s="87"/>
      <c r="B16" s="93">
        <f t="shared" si="2"/>
        <v>0</v>
      </c>
      <c r="C16" s="93">
        <f t="shared" si="3"/>
        <v>0</v>
      </c>
      <c r="D16" s="98"/>
      <c r="E16" s="98"/>
      <c r="F16" s="93">
        <f t="shared" si="0"/>
        <v>0</v>
      </c>
      <c r="G16" s="98"/>
      <c r="H16" s="98"/>
      <c r="I16" s="93">
        <f t="shared" si="1"/>
        <v>0</v>
      </c>
      <c r="J16" s="98"/>
      <c r="K16" s="88"/>
    </row>
    <row r="17" ht="24.75" customHeight="1" spans="1:11">
      <c r="A17" s="87"/>
      <c r="B17" s="93">
        <f t="shared" si="2"/>
        <v>0</v>
      </c>
      <c r="C17" s="93">
        <f t="shared" si="3"/>
        <v>0</v>
      </c>
      <c r="D17" s="98"/>
      <c r="E17" s="98"/>
      <c r="F17" s="93">
        <f t="shared" si="0"/>
        <v>0</v>
      </c>
      <c r="G17" s="98"/>
      <c r="H17" s="98"/>
      <c r="I17" s="93">
        <f t="shared" si="1"/>
        <v>0</v>
      </c>
      <c r="J17" s="98"/>
      <c r="K17" s="88"/>
    </row>
    <row r="18" ht="24.75" customHeight="1" spans="1:11">
      <c r="A18" s="87"/>
      <c r="B18" s="93">
        <f t="shared" si="2"/>
        <v>0</v>
      </c>
      <c r="C18" s="93">
        <f t="shared" si="3"/>
        <v>0</v>
      </c>
      <c r="D18" s="98"/>
      <c r="E18" s="98"/>
      <c r="F18" s="93">
        <f t="shared" si="0"/>
        <v>0</v>
      </c>
      <c r="G18" s="98"/>
      <c r="H18" s="98"/>
      <c r="I18" s="93">
        <f t="shared" si="1"/>
        <v>0</v>
      </c>
      <c r="J18" s="98"/>
      <c r="K18" s="88"/>
    </row>
    <row r="19" ht="24.75" customHeight="1" spans="1:11">
      <c r="A19" s="87"/>
      <c r="B19" s="93">
        <f t="shared" si="2"/>
        <v>0</v>
      </c>
      <c r="C19" s="93">
        <f t="shared" si="3"/>
        <v>0</v>
      </c>
      <c r="D19" s="98"/>
      <c r="E19" s="98"/>
      <c r="F19" s="93">
        <f t="shared" si="0"/>
        <v>0</v>
      </c>
      <c r="G19" s="98"/>
      <c r="H19" s="98"/>
      <c r="I19" s="93">
        <f t="shared" si="1"/>
        <v>0</v>
      </c>
      <c r="J19" s="98"/>
      <c r="K19" s="88"/>
    </row>
    <row r="20" ht="24.75" customHeight="1" spans="1:11">
      <c r="A20" s="87"/>
      <c r="B20" s="93">
        <f t="shared" si="2"/>
        <v>0</v>
      </c>
      <c r="C20" s="93">
        <f t="shared" si="3"/>
        <v>0</v>
      </c>
      <c r="D20" s="98"/>
      <c r="E20" s="98"/>
      <c r="F20" s="93">
        <f t="shared" si="0"/>
        <v>0</v>
      </c>
      <c r="G20" s="98"/>
      <c r="H20" s="98"/>
      <c r="I20" s="93">
        <f t="shared" si="1"/>
        <v>0</v>
      </c>
      <c r="J20" s="98"/>
      <c r="K20" s="88"/>
    </row>
    <row r="21" ht="24.75" customHeight="1" spans="1:11">
      <c r="A21" s="87"/>
      <c r="B21" s="93">
        <f t="shared" si="2"/>
        <v>0</v>
      </c>
      <c r="C21" s="93">
        <f t="shared" si="3"/>
        <v>0</v>
      </c>
      <c r="D21" s="98"/>
      <c r="E21" s="98"/>
      <c r="F21" s="93">
        <f t="shared" si="0"/>
        <v>0</v>
      </c>
      <c r="G21" s="98"/>
      <c r="H21" s="98"/>
      <c r="I21" s="93">
        <f t="shared" si="1"/>
        <v>0</v>
      </c>
      <c r="J21" s="98"/>
      <c r="K21" s="88"/>
    </row>
    <row r="22" ht="24.75" customHeight="1" spans="1:11">
      <c r="A22" s="87"/>
      <c r="B22" s="93">
        <f t="shared" si="2"/>
        <v>0</v>
      </c>
      <c r="C22" s="93">
        <f t="shared" si="3"/>
        <v>0</v>
      </c>
      <c r="D22" s="98"/>
      <c r="E22" s="98"/>
      <c r="F22" s="93">
        <f t="shared" si="0"/>
        <v>0</v>
      </c>
      <c r="G22" s="98"/>
      <c r="H22" s="98"/>
      <c r="I22" s="93">
        <f t="shared" si="1"/>
        <v>0</v>
      </c>
      <c r="J22" s="98"/>
      <c r="K22" s="88"/>
    </row>
    <row r="23" ht="24.75" customHeight="1" spans="1:11">
      <c r="A23" s="87"/>
      <c r="B23" s="93">
        <f t="shared" si="2"/>
        <v>0</v>
      </c>
      <c r="C23" s="93">
        <f t="shared" si="3"/>
        <v>0</v>
      </c>
      <c r="D23" s="98"/>
      <c r="E23" s="98"/>
      <c r="F23" s="93">
        <f t="shared" si="0"/>
        <v>0</v>
      </c>
      <c r="G23" s="98"/>
      <c r="H23" s="98"/>
      <c r="I23" s="93">
        <f t="shared" si="1"/>
        <v>0</v>
      </c>
      <c r="J23" s="98"/>
      <c r="K23" s="88"/>
    </row>
    <row r="24" ht="24.75" customHeight="1" spans="1:11">
      <c r="A24" s="87"/>
      <c r="B24" s="93">
        <f t="shared" si="2"/>
        <v>0</v>
      </c>
      <c r="C24" s="93">
        <f t="shared" si="3"/>
        <v>0</v>
      </c>
      <c r="D24" s="98"/>
      <c r="E24" s="98"/>
      <c r="F24" s="93">
        <f t="shared" si="0"/>
        <v>0</v>
      </c>
      <c r="G24" s="98"/>
      <c r="H24" s="98"/>
      <c r="I24" s="93">
        <f t="shared" si="1"/>
        <v>0</v>
      </c>
      <c r="J24" s="98"/>
      <c r="K24" s="88"/>
    </row>
    <row r="25" ht="24.75" customHeight="1" spans="1:11">
      <c r="A25" s="87"/>
      <c r="B25" s="93">
        <f t="shared" si="2"/>
        <v>0</v>
      </c>
      <c r="C25" s="93">
        <f t="shared" si="3"/>
        <v>0</v>
      </c>
      <c r="D25" s="98"/>
      <c r="E25" s="98"/>
      <c r="F25" s="93">
        <f t="shared" si="0"/>
        <v>0</v>
      </c>
      <c r="G25" s="98"/>
      <c r="H25" s="98"/>
      <c r="I25" s="93">
        <f t="shared" si="1"/>
        <v>0</v>
      </c>
      <c r="J25" s="98"/>
      <c r="K25" s="88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H15" sqref="H15"/>
    </sheetView>
  </sheetViews>
  <sheetFormatPr defaultColWidth="9" defaultRowHeight="12.75" customHeight="1" outlineLevelCol="6"/>
  <cols>
    <col min="1" max="1" width="14.5714285714286" style="29" customWidth="1"/>
    <col min="2" max="2" width="32.2857142857143" style="29" customWidth="1"/>
    <col min="3" max="5" width="17.847619047619" style="29" customWidth="1"/>
    <col min="6" max="7" width="6.84761904761905" style="29" customWidth="1"/>
  </cols>
  <sheetData>
    <row r="1" ht="24.75" customHeight="1" spans="1:2">
      <c r="A1" s="43" t="s">
        <v>28</v>
      </c>
      <c r="B1" s="44"/>
    </row>
    <row r="2" ht="24.75" customHeight="1" spans="1:5">
      <c r="A2" s="31" t="s">
        <v>168</v>
      </c>
      <c r="B2" s="31"/>
      <c r="C2" s="31"/>
      <c r="D2" s="31"/>
      <c r="E2" s="31"/>
    </row>
    <row r="3" ht="24.75" customHeight="1" spans="5:5">
      <c r="E3" s="32" t="s">
        <v>30</v>
      </c>
    </row>
    <row r="4" ht="24.75" customHeight="1" spans="1:5">
      <c r="A4" s="45" t="s">
        <v>102</v>
      </c>
      <c r="B4" s="46"/>
      <c r="C4" s="45" t="s">
        <v>164</v>
      </c>
      <c r="D4" s="46"/>
      <c r="E4" s="47"/>
    </row>
    <row r="5" ht="24.75" customHeight="1" spans="1:5">
      <c r="A5" s="45" t="s">
        <v>169</v>
      </c>
      <c r="B5" s="46" t="s">
        <v>170</v>
      </c>
      <c r="C5" s="82" t="s">
        <v>108</v>
      </c>
      <c r="D5" s="82" t="s">
        <v>104</v>
      </c>
      <c r="E5" s="83" t="s">
        <v>105</v>
      </c>
    </row>
    <row r="6" ht="24.75" customHeight="1" spans="1:5">
      <c r="A6" s="45" t="s">
        <v>107</v>
      </c>
      <c r="B6" s="46" t="s">
        <v>107</v>
      </c>
      <c r="C6" s="46">
        <v>1</v>
      </c>
      <c r="D6" s="46">
        <v>2</v>
      </c>
      <c r="E6" s="47">
        <v>3</v>
      </c>
    </row>
    <row r="7" s="28" customFormat="1" ht="24.75" customHeight="1" spans="1:7">
      <c r="A7" s="84"/>
      <c r="B7" s="92" t="s">
        <v>108</v>
      </c>
      <c r="C7" s="93">
        <f>C8+C11+C17+C21</f>
        <v>1022.04</v>
      </c>
      <c r="D7" s="93">
        <f>D8+D11+D17+D21</f>
        <v>991.96</v>
      </c>
      <c r="E7" s="94">
        <f>E8+E11+E17+E21</f>
        <v>30.08</v>
      </c>
      <c r="F7" s="39"/>
      <c r="G7" s="39"/>
    </row>
    <row r="8" ht="24.75" customHeight="1" spans="1:5">
      <c r="A8" s="84" t="s">
        <v>171</v>
      </c>
      <c r="B8" s="92" t="s">
        <v>172</v>
      </c>
      <c r="C8" s="93">
        <v>821.31</v>
      </c>
      <c r="D8" s="93">
        <f>C8-E8</f>
        <v>791.23</v>
      </c>
      <c r="E8" s="94">
        <v>30.08</v>
      </c>
    </row>
    <row r="9" ht="24.75" customHeight="1" spans="1:5">
      <c r="A9" s="95" t="s">
        <v>173</v>
      </c>
      <c r="B9" s="96" t="s">
        <v>174</v>
      </c>
      <c r="C9" s="93">
        <v>821.31</v>
      </c>
      <c r="D9" s="93">
        <v>791.23</v>
      </c>
      <c r="E9" s="94">
        <v>30.08</v>
      </c>
    </row>
    <row r="10" ht="24.75" customHeight="1" spans="1:5">
      <c r="A10" s="87" t="s">
        <v>175</v>
      </c>
      <c r="B10" s="97" t="s">
        <v>176</v>
      </c>
      <c r="C10" s="98">
        <v>821.31</v>
      </c>
      <c r="D10" s="98">
        <v>791.23</v>
      </c>
      <c r="E10" s="88">
        <v>30.08</v>
      </c>
    </row>
    <row r="11" ht="24.75" customHeight="1" spans="1:5">
      <c r="A11" s="99" t="s">
        <v>177</v>
      </c>
      <c r="B11" s="96" t="s">
        <v>178</v>
      </c>
      <c r="C11" s="98">
        <v>86.9</v>
      </c>
      <c r="D11" s="98">
        <v>86.9</v>
      </c>
      <c r="E11" s="88"/>
    </row>
    <row r="12" ht="24.75" customHeight="1" spans="1:5">
      <c r="A12" s="87" t="s">
        <v>179</v>
      </c>
      <c r="B12" s="97" t="s">
        <v>180</v>
      </c>
      <c r="C12" s="98">
        <v>81.57</v>
      </c>
      <c r="D12" s="98">
        <v>81.57</v>
      </c>
      <c r="E12" s="88"/>
    </row>
    <row r="13" ht="24.75" customHeight="1" spans="1:5">
      <c r="A13" s="87" t="s">
        <v>179</v>
      </c>
      <c r="B13" s="97" t="s">
        <v>181</v>
      </c>
      <c r="C13" s="98">
        <v>81.57</v>
      </c>
      <c r="D13" s="98">
        <v>81.57</v>
      </c>
      <c r="E13" s="88"/>
    </row>
    <row r="14" ht="24.75" customHeight="1" spans="1:5">
      <c r="A14" s="87" t="s">
        <v>182</v>
      </c>
      <c r="B14" s="97" t="s">
        <v>183</v>
      </c>
      <c r="C14" s="98">
        <f>C15+C16</f>
        <v>5.33</v>
      </c>
      <c r="D14" s="98">
        <f>D16+D15</f>
        <v>5.33</v>
      </c>
      <c r="E14" s="88"/>
    </row>
    <row r="15" ht="24.75" customHeight="1" spans="1:5">
      <c r="A15" s="95" t="s">
        <v>175</v>
      </c>
      <c r="B15" s="96" t="s">
        <v>184</v>
      </c>
      <c r="C15" s="93">
        <v>2.29</v>
      </c>
      <c r="D15" s="93">
        <v>2.29</v>
      </c>
      <c r="E15" s="94"/>
    </row>
    <row r="16" ht="24.75" customHeight="1" spans="1:5">
      <c r="A16" s="95" t="s">
        <v>185</v>
      </c>
      <c r="B16" s="100" t="s">
        <v>186</v>
      </c>
      <c r="C16" s="93">
        <v>3.04</v>
      </c>
      <c r="D16" s="93">
        <v>3.04</v>
      </c>
      <c r="E16" s="94"/>
    </row>
    <row r="17" ht="24.75" customHeight="1" spans="1:5">
      <c r="A17" s="99" t="s">
        <v>187</v>
      </c>
      <c r="B17" s="96" t="s">
        <v>188</v>
      </c>
      <c r="C17" s="98">
        <v>51.97</v>
      </c>
      <c r="D17" s="98">
        <v>51.97</v>
      </c>
      <c r="E17" s="88"/>
    </row>
    <row r="18" ht="24.75" customHeight="1" spans="1:5">
      <c r="A18" s="87" t="s">
        <v>189</v>
      </c>
      <c r="B18" s="97" t="s">
        <v>190</v>
      </c>
      <c r="C18" s="98">
        <f>C19+C20</f>
        <v>51.97</v>
      </c>
      <c r="D18" s="98">
        <f>D19+D20</f>
        <v>51.97</v>
      </c>
      <c r="E18" s="88"/>
    </row>
    <row r="19" ht="24.75" customHeight="1" spans="1:5">
      <c r="A19" s="87" t="s">
        <v>175</v>
      </c>
      <c r="B19" s="97" t="s">
        <v>191</v>
      </c>
      <c r="C19" s="98">
        <v>39.74</v>
      </c>
      <c r="D19" s="98">
        <v>39.74</v>
      </c>
      <c r="E19" s="88"/>
    </row>
    <row r="20" ht="24.75" customHeight="1" spans="1:5">
      <c r="A20" s="87" t="s">
        <v>173</v>
      </c>
      <c r="B20" s="97" t="s">
        <v>192</v>
      </c>
      <c r="C20" s="98">
        <v>12.23</v>
      </c>
      <c r="D20" s="98">
        <v>12.23</v>
      </c>
      <c r="E20" s="88"/>
    </row>
    <row r="21" ht="24.75" customHeight="1" spans="1:5">
      <c r="A21" s="84" t="s">
        <v>193</v>
      </c>
      <c r="B21" s="92" t="s">
        <v>194</v>
      </c>
      <c r="C21" s="93">
        <v>61.86</v>
      </c>
      <c r="D21" s="93">
        <v>61.86</v>
      </c>
      <c r="E21" s="94"/>
    </row>
    <row r="22" ht="24.75" customHeight="1" spans="1:5">
      <c r="A22" s="95" t="s">
        <v>175</v>
      </c>
      <c r="B22" s="100" t="s">
        <v>195</v>
      </c>
      <c r="C22" s="93">
        <v>61.86</v>
      </c>
      <c r="D22" s="93">
        <v>61.86</v>
      </c>
      <c r="E22" s="94"/>
    </row>
    <row r="23" ht="24.75" customHeight="1" spans="1:5">
      <c r="A23" s="87"/>
      <c r="B23" s="97"/>
      <c r="C23" s="98"/>
      <c r="D23" s="98"/>
      <c r="E23" s="88"/>
    </row>
    <row r="24" ht="24.75" customHeight="1" spans="1:5">
      <c r="A24" s="87"/>
      <c r="B24" s="97"/>
      <c r="C24" s="98"/>
      <c r="D24" s="98"/>
      <c r="E24" s="88"/>
    </row>
    <row r="25" ht="24.75" customHeight="1" spans="1:5">
      <c r="A25" s="87"/>
      <c r="B25" s="97"/>
      <c r="C25" s="98"/>
      <c r="D25" s="98"/>
      <c r="E25" s="88"/>
    </row>
    <row r="26" ht="24.75" customHeight="1" spans="1:5">
      <c r="A26" s="84"/>
      <c r="B26" s="92"/>
      <c r="C26" s="93"/>
      <c r="D26" s="93"/>
      <c r="E26" s="94"/>
    </row>
    <row r="27" ht="24.75" customHeight="1" spans="1:5">
      <c r="A27" s="84"/>
      <c r="B27" s="92"/>
      <c r="C27" s="93"/>
      <c r="D27" s="93"/>
      <c r="E27" s="94"/>
    </row>
    <row r="28" ht="24.75" customHeight="1" spans="1:5">
      <c r="A28" s="87"/>
      <c r="B28" s="97"/>
      <c r="C28" s="98"/>
      <c r="D28" s="98"/>
      <c r="E28" s="88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workbookViewId="0">
      <selection activeCell="K26" sqref="K26"/>
    </sheetView>
  </sheetViews>
  <sheetFormatPr defaultColWidth="9" defaultRowHeight="12.75" customHeight="1" outlineLevelCol="6"/>
  <cols>
    <col min="1" max="1" width="13.3333333333333" style="29" customWidth="1"/>
    <col min="2" max="2" width="29.552380952381" style="29" customWidth="1"/>
    <col min="3" max="5" width="17.2857142857143" style="29" customWidth="1"/>
    <col min="6" max="7" width="6.84761904761905" style="29" customWidth="1"/>
  </cols>
  <sheetData>
    <row r="1" ht="24.75" customHeight="1" spans="1:2">
      <c r="A1" s="43" t="s">
        <v>28</v>
      </c>
      <c r="B1" s="44"/>
    </row>
    <row r="2" ht="24.75" customHeight="1" spans="1:5">
      <c r="A2" s="79" t="s">
        <v>196</v>
      </c>
      <c r="B2" s="79"/>
      <c r="C2" s="79"/>
      <c r="D2" s="79"/>
      <c r="E2" s="79"/>
    </row>
    <row r="3" ht="24.75" customHeight="1" spans="5:5">
      <c r="E3" s="32" t="s">
        <v>30</v>
      </c>
    </row>
    <row r="4" ht="24.75" customHeight="1" spans="1:5">
      <c r="A4" s="45" t="s">
        <v>197</v>
      </c>
      <c r="B4" s="46"/>
      <c r="C4" s="45" t="s">
        <v>198</v>
      </c>
      <c r="D4" s="46"/>
      <c r="E4" s="47"/>
    </row>
    <row r="5" ht="24.75" customHeight="1" spans="1:5">
      <c r="A5" s="80" t="s">
        <v>169</v>
      </c>
      <c r="B5" s="46" t="s">
        <v>170</v>
      </c>
      <c r="C5" s="81" t="s">
        <v>108</v>
      </c>
      <c r="D5" s="82" t="s">
        <v>199</v>
      </c>
      <c r="E5" s="83" t="s">
        <v>200</v>
      </c>
    </row>
    <row r="6" ht="24.75" customHeight="1" spans="1:5">
      <c r="A6" s="80" t="s">
        <v>107</v>
      </c>
      <c r="B6" s="46" t="s">
        <v>107</v>
      </c>
      <c r="C6" s="45">
        <v>1</v>
      </c>
      <c r="D6" s="46">
        <v>2</v>
      </c>
      <c r="E6" s="47">
        <v>3</v>
      </c>
    </row>
    <row r="7" s="28" customFormat="1" ht="25.5" customHeight="1" spans="1:7">
      <c r="A7" s="84"/>
      <c r="B7" s="49" t="s">
        <v>108</v>
      </c>
      <c r="C7" s="85">
        <f>D7+E7</f>
        <v>1022.04</v>
      </c>
      <c r="D7" s="85">
        <f>SUM(D8,D19,D46)</f>
        <v>878.24</v>
      </c>
      <c r="E7" s="86">
        <f>SUM(E8,E19,E46)</f>
        <v>143.8</v>
      </c>
      <c r="F7" s="39"/>
      <c r="G7" s="39"/>
    </row>
    <row r="8" ht="25.5" customHeight="1" spans="1:5">
      <c r="A8" s="84" t="s">
        <v>201</v>
      </c>
      <c r="B8" s="49" t="s">
        <v>202</v>
      </c>
      <c r="C8" s="85">
        <f>D8+E8</f>
        <v>873.87</v>
      </c>
      <c r="D8" s="85">
        <f t="shared" ref="D8:E8" si="0">SUM(D9:D18)</f>
        <v>873.87</v>
      </c>
      <c r="E8" s="86">
        <f t="shared" si="0"/>
        <v>0</v>
      </c>
    </row>
    <row r="9" ht="25.5" customHeight="1" spans="1:5">
      <c r="A9" s="87" t="s">
        <v>203</v>
      </c>
      <c r="B9" s="53" t="s">
        <v>204</v>
      </c>
      <c r="C9" s="85">
        <v>256.96</v>
      </c>
      <c r="D9" s="85">
        <v>256.96</v>
      </c>
      <c r="E9" s="88"/>
    </row>
    <row r="10" ht="25.5" customHeight="1" spans="1:5">
      <c r="A10" s="87" t="s">
        <v>205</v>
      </c>
      <c r="B10" s="53" t="s">
        <v>206</v>
      </c>
      <c r="C10" s="85">
        <v>154.68</v>
      </c>
      <c r="D10" s="85">
        <v>154.68</v>
      </c>
      <c r="E10" s="88"/>
    </row>
    <row r="11" ht="25.5" customHeight="1" spans="1:5">
      <c r="A11" s="87" t="s">
        <v>207</v>
      </c>
      <c r="B11" s="53" t="s">
        <v>208</v>
      </c>
      <c r="C11" s="85">
        <v>155.73</v>
      </c>
      <c r="D11" s="85">
        <v>155.73</v>
      </c>
      <c r="E11" s="88"/>
    </row>
    <row r="12" ht="25.5" customHeight="1" spans="1:5">
      <c r="A12" s="87" t="s">
        <v>209</v>
      </c>
      <c r="B12" s="53" t="s">
        <v>210</v>
      </c>
      <c r="C12" s="85">
        <v>112.7</v>
      </c>
      <c r="D12" s="85">
        <v>112.7</v>
      </c>
      <c r="E12" s="88"/>
    </row>
    <row r="13" ht="25.5" customHeight="1" spans="1:5">
      <c r="A13" s="87" t="s">
        <v>211</v>
      </c>
      <c r="B13" s="53" t="s">
        <v>212</v>
      </c>
      <c r="C13" s="85">
        <v>81.57</v>
      </c>
      <c r="D13" s="85">
        <v>81.57</v>
      </c>
      <c r="E13" s="88"/>
    </row>
    <row r="14" ht="25.5" customHeight="1" spans="1:5">
      <c r="A14" s="87" t="s">
        <v>213</v>
      </c>
      <c r="B14" s="53" t="s">
        <v>214</v>
      </c>
      <c r="C14" s="85">
        <f>D14+E14</f>
        <v>0</v>
      </c>
      <c r="D14" s="85">
        <f>E14+F14</f>
        <v>0</v>
      </c>
      <c r="E14" s="88"/>
    </row>
    <row r="15" ht="25.5" customHeight="1" spans="1:5">
      <c r="A15" s="87" t="s">
        <v>215</v>
      </c>
      <c r="B15" s="53" t="s">
        <v>216</v>
      </c>
      <c r="C15" s="85">
        <v>39.74</v>
      </c>
      <c r="D15" s="85">
        <v>39.74</v>
      </c>
      <c r="E15" s="88"/>
    </row>
    <row r="16" ht="25.5" customHeight="1" spans="1:5">
      <c r="A16" s="87" t="s">
        <v>217</v>
      </c>
      <c r="B16" s="53" t="s">
        <v>218</v>
      </c>
      <c r="C16" s="85">
        <v>12.23</v>
      </c>
      <c r="D16" s="85">
        <v>12.23</v>
      </c>
      <c r="E16" s="88"/>
    </row>
    <row r="17" ht="25.5" customHeight="1" spans="1:5">
      <c r="A17" s="87" t="s">
        <v>219</v>
      </c>
      <c r="B17" s="53" t="s">
        <v>220</v>
      </c>
      <c r="C17" s="85">
        <v>5.33</v>
      </c>
      <c r="D17" s="85">
        <v>5.33</v>
      </c>
      <c r="E17" s="88"/>
    </row>
    <row r="18" ht="25.5" customHeight="1" spans="1:5">
      <c r="A18" s="87" t="s">
        <v>221</v>
      </c>
      <c r="B18" s="53" t="s">
        <v>222</v>
      </c>
      <c r="C18" s="85">
        <v>54.93</v>
      </c>
      <c r="D18" s="85">
        <v>54.93</v>
      </c>
      <c r="E18" s="88"/>
    </row>
    <row r="19" ht="25.5" customHeight="1" spans="1:5">
      <c r="A19" s="84" t="s">
        <v>223</v>
      </c>
      <c r="B19" s="49" t="s">
        <v>224</v>
      </c>
      <c r="C19" s="85">
        <f>C20+C21+C22+C23+C24+C25+C26+C27+C28+C29+C30+C31+C32+C33+C34+C35+C36+C37+C38+C39+C40+C41+C42+C43+C44+C45</f>
        <v>143.8</v>
      </c>
      <c r="D19" s="85">
        <f>D20+D21+D22+D23+D24+D25+D26+D27+D28+D29+D30+D31+D32+D33+D34+D35+D36+D37+D38+D39+D40+D41+D42+D43+D44+D45</f>
        <v>0</v>
      </c>
      <c r="E19" s="86">
        <f>E20+E21+E22+E23+E24+E25+E26+E27+E28+E29+E30+E31+E32+E33+E34+E35+E36+E37+E38+E39+E40+E41+E42+E43+E44+E45</f>
        <v>143.8</v>
      </c>
    </row>
    <row r="20" ht="25.5" customHeight="1" spans="1:5">
      <c r="A20" s="87" t="s">
        <v>225</v>
      </c>
      <c r="B20" s="53" t="s">
        <v>226</v>
      </c>
      <c r="C20" s="85">
        <v>25</v>
      </c>
      <c r="D20" s="89"/>
      <c r="E20" s="88">
        <v>25</v>
      </c>
    </row>
    <row r="21" ht="25.5" customHeight="1" spans="1:5">
      <c r="A21" s="87" t="s">
        <v>227</v>
      </c>
      <c r="B21" s="53" t="s">
        <v>228</v>
      </c>
      <c r="C21" s="85">
        <v>12</v>
      </c>
      <c r="D21" s="89"/>
      <c r="E21" s="88">
        <v>12</v>
      </c>
    </row>
    <row r="22" ht="25.5" customHeight="1" spans="1:5">
      <c r="A22" s="87" t="s">
        <v>229</v>
      </c>
      <c r="B22" s="53" t="s">
        <v>230</v>
      </c>
      <c r="C22" s="85">
        <f>SUM(D22:E22)</f>
        <v>0</v>
      </c>
      <c r="D22" s="89"/>
      <c r="E22" s="88"/>
    </row>
    <row r="23" ht="25.5" customHeight="1" spans="1:5">
      <c r="A23" s="87" t="s">
        <v>231</v>
      </c>
      <c r="B23" s="53" t="s">
        <v>232</v>
      </c>
      <c r="C23" s="85">
        <v>0.1</v>
      </c>
      <c r="D23" s="89"/>
      <c r="E23" s="88">
        <v>0.1</v>
      </c>
    </row>
    <row r="24" ht="25.5" customHeight="1" spans="1:5">
      <c r="A24" s="87" t="s">
        <v>233</v>
      </c>
      <c r="B24" s="53" t="s">
        <v>234</v>
      </c>
      <c r="C24" s="85">
        <f>SUM(D24:E24)</f>
        <v>0</v>
      </c>
      <c r="D24" s="89"/>
      <c r="E24" s="88"/>
    </row>
    <row r="25" ht="25.5" customHeight="1" spans="1:5">
      <c r="A25" s="87" t="s">
        <v>235</v>
      </c>
      <c r="B25" s="53" t="s">
        <v>236</v>
      </c>
      <c r="C25" s="85">
        <v>2.2</v>
      </c>
      <c r="D25" s="89"/>
      <c r="E25" s="88">
        <v>2.2</v>
      </c>
    </row>
    <row r="26" ht="25.5" customHeight="1" spans="1:5">
      <c r="A26" s="87" t="s">
        <v>237</v>
      </c>
      <c r="B26" s="53" t="s">
        <v>238</v>
      </c>
      <c r="C26" s="85">
        <v>3.5</v>
      </c>
      <c r="D26" s="89"/>
      <c r="E26" s="88">
        <v>3.5</v>
      </c>
    </row>
    <row r="27" ht="25.5" customHeight="1" spans="1:5">
      <c r="A27" s="87" t="s">
        <v>239</v>
      </c>
      <c r="B27" s="53" t="s">
        <v>240</v>
      </c>
      <c r="C27" s="85">
        <v>11.9</v>
      </c>
      <c r="D27" s="89"/>
      <c r="E27" s="88">
        <v>11.9</v>
      </c>
    </row>
    <row r="28" ht="25.5" customHeight="1" spans="1:5">
      <c r="A28" s="87" t="s">
        <v>241</v>
      </c>
      <c r="B28" s="53" t="s">
        <v>242</v>
      </c>
      <c r="C28" s="85">
        <f>SUM(D28:E28)</f>
        <v>0</v>
      </c>
      <c r="D28" s="89"/>
      <c r="E28" s="88"/>
    </row>
    <row r="29" ht="25.5" customHeight="1" spans="1:5">
      <c r="A29" s="87" t="s">
        <v>243</v>
      </c>
      <c r="B29" s="53" t="s">
        <v>244</v>
      </c>
      <c r="C29" s="85">
        <v>10</v>
      </c>
      <c r="D29" s="89"/>
      <c r="E29" s="88">
        <v>10</v>
      </c>
    </row>
    <row r="30" ht="25.5" customHeight="1" spans="1:5">
      <c r="A30" s="87" t="s">
        <v>245</v>
      </c>
      <c r="B30" s="53" t="s">
        <v>246</v>
      </c>
      <c r="C30" s="85">
        <v>2.78</v>
      </c>
      <c r="D30" s="89"/>
      <c r="E30" s="88">
        <v>2.78</v>
      </c>
    </row>
    <row r="31" ht="25.5" customHeight="1" spans="1:5">
      <c r="A31" s="87" t="s">
        <v>247</v>
      </c>
      <c r="B31" s="53" t="s">
        <v>248</v>
      </c>
      <c r="C31" s="85">
        <v>0.5</v>
      </c>
      <c r="D31" s="89"/>
      <c r="E31" s="88">
        <v>0.5</v>
      </c>
    </row>
    <row r="32" ht="25.5" customHeight="1" spans="1:5">
      <c r="A32" s="87" t="s">
        <v>249</v>
      </c>
      <c r="B32" s="53" t="s">
        <v>250</v>
      </c>
      <c r="C32" s="85">
        <v>3.6</v>
      </c>
      <c r="D32" s="89"/>
      <c r="E32" s="88">
        <v>3.6</v>
      </c>
    </row>
    <row r="33" ht="25.5" customHeight="1" spans="1:5">
      <c r="A33" s="87" t="s">
        <v>251</v>
      </c>
      <c r="B33" s="53" t="s">
        <v>252</v>
      </c>
      <c r="C33" s="85">
        <v>3.4</v>
      </c>
      <c r="D33" s="89"/>
      <c r="E33" s="88">
        <v>3.4</v>
      </c>
    </row>
    <row r="34" ht="25.5" customHeight="1" spans="1:5">
      <c r="A34" s="87" t="s">
        <v>253</v>
      </c>
      <c r="B34" s="53" t="s">
        <v>254</v>
      </c>
      <c r="C34" s="85">
        <v>1.2</v>
      </c>
      <c r="D34" s="89"/>
      <c r="E34" s="88">
        <v>1.2</v>
      </c>
    </row>
    <row r="35" ht="25.5" customHeight="1" spans="1:5">
      <c r="A35" s="87" t="s">
        <v>255</v>
      </c>
      <c r="B35" s="53" t="s">
        <v>256</v>
      </c>
      <c r="C35" s="85">
        <f>SUM(D35:E35)</f>
        <v>0</v>
      </c>
      <c r="D35" s="89"/>
      <c r="E35" s="88"/>
    </row>
    <row r="36" ht="25.5" customHeight="1" spans="1:5">
      <c r="A36" s="87" t="s">
        <v>257</v>
      </c>
      <c r="B36" s="53" t="s">
        <v>258</v>
      </c>
      <c r="C36" s="85">
        <f>SUM(D36:E36)</f>
        <v>0</v>
      </c>
      <c r="D36" s="89"/>
      <c r="E36" s="88"/>
    </row>
    <row r="37" ht="25.5" customHeight="1" spans="1:5">
      <c r="A37" s="87" t="s">
        <v>259</v>
      </c>
      <c r="B37" s="53" t="s">
        <v>260</v>
      </c>
      <c r="C37" s="85">
        <f>SUM(D37:E37)</f>
        <v>0</v>
      </c>
      <c r="D37" s="89"/>
      <c r="E37" s="88"/>
    </row>
    <row r="38" ht="25.5" customHeight="1" spans="1:5">
      <c r="A38" s="87" t="s">
        <v>261</v>
      </c>
      <c r="B38" s="53" t="s">
        <v>262</v>
      </c>
      <c r="C38" s="85">
        <v>1.5</v>
      </c>
      <c r="D38" s="89"/>
      <c r="E38" s="88">
        <v>1.5</v>
      </c>
    </row>
    <row r="39" ht="25.5" customHeight="1" spans="1:5">
      <c r="A39" s="87" t="s">
        <v>263</v>
      </c>
      <c r="B39" s="53" t="s">
        <v>264</v>
      </c>
      <c r="C39" s="85">
        <f>SUM(D39:E39)</f>
        <v>0</v>
      </c>
      <c r="D39" s="89"/>
      <c r="E39" s="88"/>
    </row>
    <row r="40" ht="25.5" customHeight="1" spans="1:5">
      <c r="A40" s="87" t="s">
        <v>265</v>
      </c>
      <c r="B40" s="53" t="s">
        <v>266</v>
      </c>
      <c r="C40" s="85">
        <v>2.91</v>
      </c>
      <c r="D40" s="89"/>
      <c r="E40" s="88">
        <v>2.91</v>
      </c>
    </row>
    <row r="41" ht="25.5" customHeight="1" spans="1:5">
      <c r="A41" s="87" t="s">
        <v>267</v>
      </c>
      <c r="B41" s="53" t="s">
        <v>268</v>
      </c>
      <c r="C41" s="85">
        <v>12.13</v>
      </c>
      <c r="D41" s="89"/>
      <c r="E41" s="88">
        <v>12.13</v>
      </c>
    </row>
    <row r="42" ht="25.5" customHeight="1" spans="1:5">
      <c r="A42" s="87" t="s">
        <v>269</v>
      </c>
      <c r="B42" s="53" t="s">
        <v>270</v>
      </c>
      <c r="C42" s="85">
        <v>2.4</v>
      </c>
      <c r="D42" s="89"/>
      <c r="E42" s="88">
        <v>2.4</v>
      </c>
    </row>
    <row r="43" ht="25.5" customHeight="1" spans="1:5">
      <c r="A43" s="87" t="s">
        <v>271</v>
      </c>
      <c r="B43" s="53" t="s">
        <v>272</v>
      </c>
      <c r="C43" s="85">
        <v>18.6</v>
      </c>
      <c r="D43" s="89"/>
      <c r="E43" s="88">
        <v>18.6</v>
      </c>
    </row>
    <row r="44" ht="25.5" customHeight="1" spans="1:5">
      <c r="A44" s="87" t="s">
        <v>273</v>
      </c>
      <c r="B44" s="53" t="s">
        <v>274</v>
      </c>
      <c r="C44" s="85"/>
      <c r="D44" s="89"/>
      <c r="E44" s="88"/>
    </row>
    <row r="45" ht="25.5" customHeight="1" spans="1:5">
      <c r="A45" s="87" t="s">
        <v>275</v>
      </c>
      <c r="B45" s="53" t="s">
        <v>276</v>
      </c>
      <c r="C45" s="85">
        <v>30.08</v>
      </c>
      <c r="D45" s="89"/>
      <c r="E45" s="88">
        <v>30.08</v>
      </c>
    </row>
    <row r="46" ht="25.5" customHeight="1" spans="1:5">
      <c r="A46" s="84" t="s">
        <v>277</v>
      </c>
      <c r="B46" s="49" t="s">
        <v>278</v>
      </c>
      <c r="C46" s="85">
        <v>4.37</v>
      </c>
      <c r="D46" s="85">
        <v>4.37</v>
      </c>
      <c r="E46" s="86">
        <f t="shared" ref="D46:E46" si="1">SUM(E47:E56)</f>
        <v>0</v>
      </c>
    </row>
    <row r="47" ht="25.5" customHeight="1" spans="1:5">
      <c r="A47" s="87" t="s">
        <v>279</v>
      </c>
      <c r="B47" s="53" t="s">
        <v>280</v>
      </c>
      <c r="C47" s="85">
        <f>D47+E47</f>
        <v>0</v>
      </c>
      <c r="D47" s="89"/>
      <c r="E47" s="88"/>
    </row>
    <row r="48" ht="25.5" customHeight="1" spans="1:5">
      <c r="A48" s="87" t="s">
        <v>281</v>
      </c>
      <c r="B48" s="53" t="s">
        <v>282</v>
      </c>
      <c r="C48" s="85">
        <f>D48+E48</f>
        <v>0</v>
      </c>
      <c r="D48" s="89"/>
      <c r="E48" s="88"/>
    </row>
    <row r="49" ht="25.5" customHeight="1" spans="1:5">
      <c r="A49" s="87" t="s">
        <v>283</v>
      </c>
      <c r="B49" s="53" t="s">
        <v>284</v>
      </c>
      <c r="C49" s="85">
        <f>D49+E49</f>
        <v>0</v>
      </c>
      <c r="D49" s="89"/>
      <c r="E49" s="88"/>
    </row>
    <row r="50" ht="25.5" customHeight="1" spans="1:5">
      <c r="A50" s="87" t="s">
        <v>285</v>
      </c>
      <c r="B50" s="53" t="s">
        <v>286</v>
      </c>
      <c r="C50" s="85">
        <v>4.37</v>
      </c>
      <c r="D50" s="89">
        <v>4.37</v>
      </c>
      <c r="E50" s="88"/>
    </row>
    <row r="51" ht="25.5" customHeight="1" spans="1:5">
      <c r="A51" s="87" t="s">
        <v>287</v>
      </c>
      <c r="B51" s="53" t="s">
        <v>288</v>
      </c>
      <c r="C51" s="85"/>
      <c r="D51" s="89"/>
      <c r="E51" s="88"/>
    </row>
    <row r="52" ht="25.5" customHeight="1" spans="1:5">
      <c r="A52" s="87" t="s">
        <v>289</v>
      </c>
      <c r="B52" s="53" t="s">
        <v>290</v>
      </c>
      <c r="C52" s="85">
        <f>D52+E52</f>
        <v>0</v>
      </c>
      <c r="D52" s="89"/>
      <c r="E52" s="88"/>
    </row>
    <row r="53" ht="25.5" customHeight="1" spans="1:5">
      <c r="A53" s="87" t="s">
        <v>291</v>
      </c>
      <c r="B53" s="53" t="s">
        <v>292</v>
      </c>
      <c r="C53" s="85"/>
      <c r="D53" s="89"/>
      <c r="E53" s="88"/>
    </row>
    <row r="54" ht="25.5" customHeight="1" spans="1:5">
      <c r="A54" s="87" t="s">
        <v>293</v>
      </c>
      <c r="B54" s="53" t="s">
        <v>294</v>
      </c>
      <c r="C54" s="85"/>
      <c r="D54" s="89"/>
      <c r="E54" s="88"/>
    </row>
    <row r="55" ht="25.5" customHeight="1" spans="1:5">
      <c r="A55" s="87" t="s">
        <v>295</v>
      </c>
      <c r="B55" s="53" t="s">
        <v>296</v>
      </c>
      <c r="C55" s="85"/>
      <c r="D55" s="89"/>
      <c r="E55" s="88"/>
    </row>
    <row r="56" ht="25.5" customHeight="1" spans="1:5">
      <c r="A56" s="87" t="s">
        <v>297</v>
      </c>
      <c r="B56" s="53" t="s">
        <v>298</v>
      </c>
      <c r="C56" s="85">
        <f>D56+E56</f>
        <v>0</v>
      </c>
      <c r="D56" s="89"/>
      <c r="E56" s="88"/>
    </row>
    <row r="58" ht="19.5" customHeight="1" spans="1:5">
      <c r="A58" s="90" t="s">
        <v>299</v>
      </c>
      <c r="B58"/>
      <c r="C58"/>
      <c r="D58"/>
      <c r="E58"/>
    </row>
    <row r="60" customHeight="1" spans="1:7">
      <c r="A60"/>
      <c r="B60"/>
      <c r="C60"/>
      <c r="D60"/>
      <c r="E60"/>
      <c r="F60" s="91"/>
      <c r="G60"/>
    </row>
    <row r="61" customHeight="1" spans="1:7">
      <c r="A61"/>
      <c r="B61"/>
      <c r="C61"/>
      <c r="D61"/>
      <c r="E61"/>
      <c r="F61" s="91"/>
      <c r="G61"/>
    </row>
  </sheetData>
  <sheetProtection formatCells="0" formatColumns="0" formatRows="0"/>
  <protectedRanges>
    <protectedRange sqref="E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>
    <arrUserId title="区域2" rangeCreator="" othersAccessPermission="edit"/>
  </rangeList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幸运草</cp:lastModifiedBy>
  <dcterms:created xsi:type="dcterms:W3CDTF">2018-01-17T04:55:00Z</dcterms:created>
  <cp:lastPrinted>2018-02-27T09:20:00Z</cp:lastPrinted>
  <dcterms:modified xsi:type="dcterms:W3CDTF">2023-09-19T03:33:15Z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2052-12.1.0.15374</vt:lpwstr>
  </property>
  <property fmtid="{D5CDD505-2E9C-101B-9397-08002B2CF9AE}" pid="4" name="ICV">
    <vt:lpwstr>61F89BB8BAE942219AD19A08BE25AD06</vt:lpwstr>
  </property>
</Properties>
</file>