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619" firstSheet="2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（垃圾填埋场）" sheetId="33" r:id="rId13"/>
    <sheet name="11绩效目标（公租房建设项目）" sheetId="34" r:id="rId14"/>
  </sheets>
  <definedNames>
    <definedName name="_xlnm.Print_Area" localSheetId="2">'1'!$A$2:$D$44</definedName>
    <definedName name="_xlnm.Print_Area" localSheetId="3">'2'!$A$1:$B$39</definedName>
    <definedName name="_xlnm.Print_Area" localSheetId="4">'3'!$A$1:$D$28</definedName>
    <definedName name="_xlnm.Print_Area" localSheetId="5">'4'!$A$1:$E$35</definedName>
    <definedName name="_xlnm.Print_Area" localSheetId="6">'5'!$A$1:$K$25</definedName>
    <definedName name="_xlnm.Print_Area" localSheetId="7">'6'!$A$1:$E$27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<sst xmlns="http://schemas.openxmlformats.org/spreadsheetml/2006/main" count="520" uniqueCount="405">
  <si>
    <t>单位名称：高台县黑泉镇人民政府</t>
  </si>
  <si>
    <t>部门预算公开表</t>
  </si>
  <si>
    <t>编制日期：2023年2月28日</t>
  </si>
  <si>
    <t>部门领导：李丽丽</t>
  </si>
  <si>
    <t>财务负责人：张鹏</t>
  </si>
  <si>
    <t xml:space="preserve">    制表人：</t>
  </si>
  <si>
    <t>谢文娟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</si>
  <si>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</si>
  <si>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</si>
  <si>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</si>
  <si>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</si>
  <si>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</si>
  <si>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</si>
  <si>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</si>
  <si>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</si>
  <si>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</si>
  <si>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</si>
  <si>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</si>
  <si>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</si>
  <si>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</si>
  <si>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</si>
  <si>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</si>
  <si>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</si>
  <si>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</si>
  <si>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</si>
  <si>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</si>
  <si>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</si>
  <si>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</si>
  <si>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</si>
  <si>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</si>
  <si>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</si>
  <si>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</si>
  <si>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</si>
  <si>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</si>
  <si>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</si>
  <si>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</si>
  <si>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</si>
  <si>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</si>
  <si>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</si>
  <si>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</si>
  <si>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</si>
  <si>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</si>
  <si>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</si>
  <si>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</si>
  <si>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</si>
  <si>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</si>
  <si>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</si>
  <si>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</si>
  <si>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</si>
  <si>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</si>
  <si>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</si>
  <si>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</si>
  <si>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</si>
  <si>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</si>
  <si>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</si>
  <si>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</si>
  <si>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</si>
  <si>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</si>
  <si>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</si>
  <si>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</si>
  <si>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</si>
  <si>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</si>
  <si>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</si>
  <si>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</si>
  <si>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</si>
  <si>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</si>
  <si>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</si>
  <si>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</si>
  <si>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</si>
  <si>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</si>
  <si>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</si>
  <si>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</si>
  <si>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</si>
  <si>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</si>
  <si>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</si>
  <si>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</si>
  <si>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</si>
  <si>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</si>
  <si>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</si>
  <si>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</si>
  <si>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</si>
  <si>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</si>
  <si>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</si>
  <si>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</si>
  <si>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</si>
  <si>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</si>
  <si>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</si>
  <si>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</si>
  <si>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</si>
  <si>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</si>
  <si>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</si>
  <si>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</si>
  <si>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</si>
  <si>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</si>
  <si>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</si>
  <si>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</si>
  <si>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</si>
  <si>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</si>
  <si>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</si>
  <si>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</si>
  <si>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</si>
  <si>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</si>
  <si>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</si>
  <si>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</si>
  <si>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</si>
  <si>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</si>
  <si>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</si>
  <si>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</si>
  <si>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</si>
  <si>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</si>
  <si>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>　　　  01行政运行</t>
  </si>
  <si>
    <t>208社会保障和就业支出</t>
  </si>
  <si>
    <t xml:space="preserve"> 99财政对其他社会保险基金的补助</t>
  </si>
  <si>
    <t xml:space="preserve"> 99对失业保险基金的补助</t>
  </si>
  <si>
    <t xml:space="preserve"> 99对工伤保险基金的补助</t>
  </si>
  <si>
    <t xml:space="preserve">     05机关事业单位基本养老保险缴费支出</t>
  </si>
  <si>
    <t xml:space="preserve">        05机关事业单位基本养老保险缴费</t>
  </si>
  <si>
    <t>210医疗卫生与计划生育支出</t>
  </si>
  <si>
    <t xml:space="preserve">   11行政事业单位医疗</t>
  </si>
  <si>
    <t xml:space="preserve">       01职工基本医疗保险缴费</t>
  </si>
  <si>
    <t xml:space="preserve">       03公务员医疗补助</t>
  </si>
  <si>
    <t>221住房保障支出</t>
  </si>
  <si>
    <r>
      <rPr>
        <sz val="9"/>
        <rFont val="宋体"/>
        <charset val="134"/>
      </rPr>
      <t xml:space="preserve">    02</t>
    </r>
    <r>
      <rPr>
        <sz val="9"/>
        <rFont val="宋体"/>
        <charset val="134"/>
      </rPr>
      <t>住房改革支出</t>
    </r>
  </si>
  <si>
    <r>
      <rPr>
        <sz val="9"/>
        <rFont val="宋体"/>
        <charset val="134"/>
      </rPr>
      <t xml:space="preserve">        01</t>
    </r>
    <r>
      <rPr>
        <sz val="9"/>
        <rFont val="宋体"/>
        <charset val="134"/>
      </rPr>
      <t>住房公积金</t>
    </r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</si>
  <si>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</si>
  <si>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</si>
  <si>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</si>
  <si>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</si>
  <si>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</si>
  <si>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</si>
  <si>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</si>
  <si>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</si>
  <si>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</si>
  <si>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</si>
  <si>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</si>
  <si>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</si>
  <si>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</si>
  <si>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</si>
  <si>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</si>
  <si>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</si>
  <si>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</si>
  <si>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</si>
  <si>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</si>
  <si>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</si>
  <si>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</si>
  <si>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</si>
  <si>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</si>
  <si>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</si>
  <si>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</si>
  <si>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</si>
  <si>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</si>
  <si>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</si>
  <si>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</si>
  <si>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</si>
  <si>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</si>
  <si>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</si>
  <si>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</si>
  <si>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</si>
  <si>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</si>
  <si>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</si>
  <si>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</si>
  <si>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</si>
  <si>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</si>
  <si>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</si>
  <si>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</si>
  <si>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</si>
  <si>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</si>
  <si>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高台县黑泉镇人民政府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</si>
  <si>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</si>
  <si>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</si>
  <si>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</si>
  <si>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01</t>
    </r>
  </si>
  <si>
    <t>一般公共服务支出</t>
  </si>
  <si>
    <t xml:space="preserve">        2012901</t>
  </si>
  <si>
    <t>　　　 行政运行</t>
  </si>
  <si>
    <t>208</t>
  </si>
  <si>
    <t>社会保障和就业支出</t>
  </si>
  <si>
    <t xml:space="preserve">  20899</t>
  </si>
  <si>
    <t xml:space="preserve">      财政对其他社会保险基金的补助</t>
  </si>
  <si>
    <t xml:space="preserve">        2089999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</si>
  <si>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 xml:space="preserve"> 对失业保险基金的补助</t>
    </r>
  </si>
  <si>
    <r>
      <rPr>
        <sz val="9"/>
        <color indexed="8"/>
        <rFont val="宋体"/>
        <charset val="134"/>
      </rPr>
      <t xml:space="preserve">    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对工伤保险基金的补助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</si>
  <si>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20805</t>
    </r>
  </si>
  <si>
    <t xml:space="preserve">  机关事业单位基本养老保险缴费支出</t>
  </si>
  <si>
    <t xml:space="preserve">        2080505</t>
  </si>
  <si>
    <t xml:space="preserve">    机关事业单位基本养老保险缴费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</si>
  <si>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10</t>
    </r>
  </si>
  <si>
    <t>医疗卫生与计划生育支出</t>
  </si>
  <si>
    <t xml:space="preserve">  21011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</si>
  <si>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行政事业单位医疗</t>
    </r>
  </si>
  <si>
    <t xml:space="preserve">       2101101</t>
  </si>
  <si>
    <t xml:space="preserve">        职工基本医疗保险缴费</t>
  </si>
  <si>
    <t xml:space="preserve">       2101103</t>
  </si>
  <si>
    <t xml:space="preserve">        公务员医疗补助</t>
  </si>
  <si>
    <t>221</t>
  </si>
  <si>
    <t>住房保障支出</t>
  </si>
  <si>
    <t xml:space="preserve">   22102</t>
  </si>
  <si>
    <t xml:space="preserve">         住房改革支出</t>
  </si>
  <si>
    <t xml:space="preserve">        2210201</t>
  </si>
  <si>
    <t xml:space="preserve">       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</si>
  <si>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</si>
  <si>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</si>
  <si>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</si>
  <si>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</si>
  <si>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</si>
  <si>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</si>
  <si>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</si>
  <si>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</si>
  <si>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</si>
  <si>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</si>
  <si>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</si>
  <si>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</si>
  <si>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</si>
  <si>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</si>
  <si>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</si>
  <si>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</si>
  <si>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</si>
  <si>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</si>
  <si>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</si>
  <si>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</si>
  <si>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</si>
  <si>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</si>
  <si>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</si>
  <si>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</si>
  <si>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</si>
  <si>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</si>
  <si>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</si>
  <si>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</si>
  <si>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</si>
  <si>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</si>
  <si>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</si>
  <si>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</si>
  <si>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</si>
  <si>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</si>
  <si>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</si>
  <si>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</si>
  <si>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</si>
  <si>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</si>
  <si>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</si>
  <si>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</si>
  <si>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</si>
  <si>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</si>
  <si>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</si>
  <si>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</si>
  <si>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</si>
  <si>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</si>
  <si>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</si>
  <si>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</si>
  <si>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</si>
  <si>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</si>
  <si>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</si>
  <si>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</si>
  <si>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</si>
  <si>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</si>
  <si>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</si>
  <si>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</si>
  <si>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</si>
  <si>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</si>
  <si>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</si>
  <si>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</si>
  <si>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</si>
  <si>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</si>
  <si>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</si>
  <si>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</si>
  <si>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</si>
  <si>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</si>
  <si>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</si>
  <si>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</si>
  <si>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</si>
  <si>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</si>
  <si>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</si>
  <si>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</si>
  <si>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</si>
  <si>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</si>
  <si>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</si>
  <si>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</si>
  <si>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</si>
  <si>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</si>
  <si>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</si>
  <si>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</si>
  <si>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</si>
  <si>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</si>
  <si>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</si>
  <si>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</si>
  <si>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</si>
  <si>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</si>
  <si>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</si>
  <si>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</si>
  <si>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</si>
  <si>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</si>
  <si>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</si>
  <si>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</si>
  <si>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</si>
  <si>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</si>
  <si>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</si>
  <si>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</si>
  <si>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</si>
  <si>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</si>
  <si>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</si>
  <si>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</si>
  <si>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</si>
  <si>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</si>
  <si>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</si>
  <si>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</si>
  <si>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</si>
  <si>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</si>
  <si>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</si>
  <si>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</si>
  <si>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</si>
  <si>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</si>
  <si>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</si>
  <si>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</si>
  <si>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</si>
  <si>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</si>
  <si>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</si>
  <si>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</si>
  <si>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</si>
  <si>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</si>
  <si>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</si>
  <si>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</si>
  <si>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</si>
  <si>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</si>
  <si>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</si>
  <si>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</si>
  <si>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</si>
  <si>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</si>
  <si>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</si>
  <si>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</si>
  <si>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</si>
  <si>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</si>
  <si>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</si>
  <si>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>部门预算绩效目标批复表</t>
  </si>
  <si>
    <t xml:space="preserve">    </t>
  </si>
  <si>
    <t xml:space="preserve">     （2023年度）</t>
  </si>
  <si>
    <t>项目名称</t>
  </si>
  <si>
    <t>垃圾填埋场运营经费</t>
  </si>
  <si>
    <t>主管部门</t>
  </si>
  <si>
    <t>实施单位</t>
  </si>
  <si>
    <t>高台县恒汇信达有限责任公司</t>
  </si>
  <si>
    <t>预算    执行    指标  （10分）</t>
  </si>
  <si>
    <t>年度预算</t>
  </si>
  <si>
    <t>年度资金总额</t>
  </si>
  <si>
    <t>2万</t>
  </si>
  <si>
    <t>其中：财政拨款资金</t>
  </si>
  <si>
    <t>其他资金</t>
  </si>
  <si>
    <t>年度总体目标</t>
  </si>
  <si>
    <t>年初设定目标综述：年处理垃圾填埋2037吨，有效改善区域环境。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</si>
  <si>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</si>
  <si>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</si>
  <si>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</si>
  <si>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</si>
  <si>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</si>
  <si>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</si>
  <si>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</si>
  <si>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垃圾处理量</t>
  </si>
  <si>
    <t>≥2000吨</t>
  </si>
  <si>
    <t>质量指标</t>
  </si>
  <si>
    <t>垃圾处理等级</t>
  </si>
  <si>
    <t>国家一级A</t>
  </si>
  <si>
    <t>时效指标</t>
  </si>
  <si>
    <t>垃圾处理完成时效性</t>
  </si>
  <si>
    <t>及时</t>
  </si>
  <si>
    <t>成本指标</t>
  </si>
  <si>
    <t>成本控制率</t>
  </si>
  <si>
    <t>≤100%</t>
  </si>
  <si>
    <t>效益指标（30分）</t>
  </si>
  <si>
    <t>经济效益指标</t>
  </si>
  <si>
    <t>“生态效益”目标值</t>
  </si>
  <si>
    <t>有效</t>
  </si>
  <si>
    <t>社会效益指标</t>
  </si>
  <si>
    <t>垃圾处理能力</t>
  </si>
  <si>
    <t>有效提升</t>
  </si>
  <si>
    <t>生态效益指标</t>
  </si>
  <si>
    <t>区域环境</t>
  </si>
  <si>
    <t>有效改善</t>
  </si>
  <si>
    <t>可持续影响力指标</t>
  </si>
  <si>
    <t>垃圾循环再利用能力</t>
  </si>
  <si>
    <t>持续</t>
  </si>
  <si>
    <t>满意度指标（10分）</t>
  </si>
  <si>
    <t>社会公众或服务对象满意度</t>
  </si>
  <si>
    <t>集镇群众满意度</t>
  </si>
  <si>
    <t>≥95%</t>
  </si>
  <si>
    <t>……</t>
  </si>
  <si>
    <t>周围企业满意度</t>
  </si>
  <si>
    <t>总分</t>
  </si>
  <si>
    <t>附件4：</t>
  </si>
  <si>
    <t>黑泉镇公租房建设项目</t>
  </si>
  <si>
    <t>高台县宏瑞建筑有限责任公司</t>
  </si>
  <si>
    <t>50万</t>
  </si>
  <si>
    <t xml:space="preserve">   黑泉镇公租房建设项目本次建设项目总投资为717.5万元，已偿还欠款为567万元，今年计划预算支付欠款50万元。此次建设项目为镇政府工作人员提供较好的住宿环境，提升了我镇干部工作的积极性。</t>
  </si>
  <si>
    <t>按照规定要求保质保量完成镇公租房建设情况</t>
  </si>
  <si>
    <t>保质保量</t>
  </si>
  <si>
    <t>镇域内公租房验收完成率</t>
  </si>
  <si>
    <t>预算支出一致</t>
  </si>
  <si>
    <t>一致</t>
  </si>
  <si>
    <t>严格控制成本</t>
  </si>
  <si>
    <t>严格</t>
  </si>
  <si>
    <t>促进镇域内办公环境提升，为保证人居环境提供有力保障</t>
  </si>
  <si>
    <t>有力保障</t>
  </si>
  <si>
    <t>镇域内群众对服务的满意度</t>
  </si>
  <si>
    <t>构建生态宜居的和谐乡镇</t>
  </si>
  <si>
    <t>生态宜居</t>
  </si>
  <si>
    <t>可持续地改善我镇干部住宿条件的指标</t>
  </si>
  <si>
    <t>持续改善</t>
  </si>
  <si>
    <t>镇域内群众满意度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</si>
</sst>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_ "/>
    <numFmt numFmtId="178" formatCode="#,##0.00_ ;[Red]\-#,##0.00\ "/>
    <numFmt numFmtId="179" formatCode="#,##0.00_ "/>
    <numFmt numFmtId="180" formatCode="0.00_ ;[Red]\-0.00\ "/>
    <numFmt numFmtId="181" formatCode="#,##0.0000"/>
  </numFmts>
  <fonts count="5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8" borderId="29" applyNumberFormat="0" applyFont="0" applyAlignment="0" applyProtection="0">
      <alignment vertical="center"/>
    </xf>
    <xf numFmtId="0" fontId="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2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3" fillId="13" borderId="3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/>
    <xf numFmtId="0" fontId="32" fillId="28" borderId="0" applyNumberFormat="0" applyBorder="0" applyAlignment="0" applyProtection="0">
      <alignment vertical="center"/>
    </xf>
    <xf numFmtId="0" fontId="0" fillId="0" borderId="0"/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/>
    <xf numFmtId="0" fontId="32" fillId="31" borderId="0" applyNumberFormat="0" applyBorder="0" applyAlignment="0" applyProtection="0">
      <alignment vertical="center"/>
    </xf>
    <xf numFmtId="0" fontId="0" fillId="0" borderId="0"/>
    <xf numFmtId="0" fontId="29" fillId="32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</cellStyleXfs>
  <cellXfs count="19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 textRotation="255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9" fontId="15" fillId="0" borderId="12" xfId="0" applyNumberFormat="1" applyFont="1" applyFill="1" applyBorder="1" applyAlignment="1" applyProtection="1">
      <alignment horizontal="right" vertical="center"/>
    </xf>
    <xf numFmtId="179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9" fontId="10" fillId="0" borderId="12" xfId="0" applyNumberFormat="1" applyFont="1" applyFill="1" applyBorder="1" applyAlignment="1" applyProtection="1">
      <alignment horizontal="right" vertical="center"/>
    </xf>
    <xf numFmtId="179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6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6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6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6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8" xfId="0" applyNumberFormat="1" applyFont="1" applyFill="1" applyBorder="1" applyAlignment="1" applyProtection="1">
      <alignment horizontal="right" vertical="center"/>
    </xf>
    <xf numFmtId="178" fontId="15" fillId="0" borderId="4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0" fillId="0" borderId="19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178" fontId="10" fillId="0" borderId="20" xfId="0" applyNumberFormat="1" applyFont="1" applyFill="1" applyBorder="1" applyAlignment="1" applyProtection="1">
      <alignment horizontal="right" vertical="center"/>
    </xf>
    <xf numFmtId="178" fontId="10" fillId="0" borderId="21" xfId="0" applyNumberFormat="1" applyFont="1" applyFill="1" applyBorder="1" applyAlignment="1" applyProtection="1">
      <alignment horizontal="right" vertical="center"/>
    </xf>
    <xf numFmtId="178" fontId="15" fillId="0" borderId="2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0" fontId="0" fillId="0" borderId="0" xfId="0" applyFont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9" fontId="15" fillId="0" borderId="11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0" fillId="0" borderId="11" xfId="15" applyFont="1" applyBorder="1" applyAlignment="1">
      <alignment horizontal="center"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2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6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180" fontId="10" fillId="0" borderId="13" xfId="7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0" fontId="17" fillId="0" borderId="5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2" xfId="0" applyFont="1" applyBorder="1" applyAlignment="1" applyProtection="1"/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19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22" xfId="59" applyFont="1" applyBorder="1" applyAlignment="1" applyProtection="1">
      <alignment vertical="center"/>
    </xf>
    <xf numFmtId="0" fontId="10" fillId="0" borderId="22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4" xfId="59" applyFont="1" applyBorder="1" applyAlignment="1" applyProtection="1">
      <alignment horizontal="center" vertical="center"/>
    </xf>
    <xf numFmtId="0" fontId="10" fillId="0" borderId="26" xfId="59" applyFont="1" applyBorder="1" applyAlignment="1" applyProtection="1">
      <alignment horizontal="center" vertical="center"/>
    </xf>
    <xf numFmtId="0" fontId="10" fillId="0" borderId="25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8" fontId="10" fillId="0" borderId="26" xfId="59" applyNumberFormat="1" applyFont="1" applyFill="1" applyBorder="1" applyAlignment="1" applyProtection="1">
      <alignment horizontal="right" vertical="center"/>
    </xf>
    <xf numFmtId="178" fontId="10" fillId="0" borderId="26" xfId="59" applyNumberFormat="1" applyFont="1" applyFill="1" applyBorder="1" applyAlignment="1" applyProtection="1">
      <alignment vertical="center"/>
    </xf>
    <xf numFmtId="178" fontId="10" fillId="0" borderId="4" xfId="59" applyNumberFormat="1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/>
    <xf numFmtId="178" fontId="10" fillId="0" borderId="26" xfId="59" applyNumberFormat="1" applyFont="1" applyFill="1" applyBorder="1" applyAlignment="1" applyProtection="1">
      <alignment horizontal="right" vertical="center" wrapText="1"/>
    </xf>
    <xf numFmtId="0" fontId="10" fillId="0" borderId="24" xfId="59" applyFont="1" applyFill="1" applyBorder="1" applyAlignment="1" applyProtection="1">
      <alignment vertical="center"/>
    </xf>
    <xf numFmtId="178" fontId="10" fillId="0" borderId="25" xfId="59" applyNumberFormat="1" applyFont="1" applyFill="1" applyBorder="1" applyAlignment="1" applyProtection="1">
      <alignment horizontal="right" vertical="center" wrapText="1"/>
    </xf>
    <xf numFmtId="178" fontId="10" fillId="0" borderId="25" xfId="59" applyNumberFormat="1" applyFont="1" applyFill="1" applyBorder="1" applyAlignment="1" applyProtection="1">
      <alignment vertical="center" wrapText="1"/>
    </xf>
    <xf numFmtId="178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8" fontId="10" fillId="0" borderId="26" xfId="59" applyNumberFormat="1" applyFont="1" applyBorder="1" applyAlignment="1" applyProtection="1">
      <alignment vertical="center"/>
    </xf>
    <xf numFmtId="178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8" fontId="10" fillId="0" borderId="26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8" fontId="10" fillId="0" borderId="26" xfId="59" applyNumberFormat="1" applyFont="1" applyBorder="1" applyAlignment="1" applyProtection="1">
      <alignment horizontal="center" vertical="center"/>
    </xf>
    <xf numFmtId="4" fontId="22" fillId="0" borderId="26" xfId="59" applyNumberFormat="1" applyFont="1" applyFill="1" applyBorder="1" applyAlignment="1" applyProtection="1">
      <alignment horizontal="right" vertical="center" wrapText="1"/>
    </xf>
    <xf numFmtId="181" fontId="10" fillId="0" borderId="26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/>
    <xf numFmtId="178" fontId="10" fillId="0" borderId="26" xfId="59" applyNumberFormat="1" applyFont="1" applyBorder="1" applyAlignment="1" applyProtection="1">
      <alignment horizontal="right" vertical="center" wrapText="1"/>
    </xf>
    <xf numFmtId="178" fontId="10" fillId="0" borderId="26" xfId="59" applyNumberFormat="1" applyFont="1" applyBorder="1" applyAlignment="1" applyProtection="1"/>
    <xf numFmtId="0" fontId="10" fillId="0" borderId="4" xfId="59" applyFont="1" applyBorder="1" applyAlignment="1" applyProtection="1"/>
    <xf numFmtId="178" fontId="10" fillId="0" borderId="1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>
      <alignment horizontal="center" vertical="center"/>
    </xf>
    <xf numFmtId="178" fontId="10" fillId="0" borderId="25" xfId="59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4" fillId="0" borderId="14" xfId="11" applyFont="1" applyBorder="1" applyAlignment="1" applyProtection="1">
      <alignment vertical="center" wrapText="1"/>
    </xf>
    <xf numFmtId="0" fontId="24" fillId="0" borderId="27" xfId="11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1800225</xdr:colOff>
      <xdr:row>5</xdr:row>
      <xdr:rowOff>46990</xdr:rowOff>
    </xdr:from>
    <xdr:to>
      <xdr:col>1</xdr:col>
      <xdr:colOff>485775</xdr:colOff>
      <xdr:row>6</xdr:row>
      <xdr:rowOff>133350</xdr:rowOff>
    </xdr:to>
    <xdr:sp>
      <xdr:nvSpPr>
        <xdr:cNvPr id="2" name="矩形 1"/>
        <xdr:cNvSpPr/>
      </xdr:nvSpPr>
      <xdr:spPr>
        <a:xfrm>
          <a:off x="1800225" y="1218565"/>
          <a:ext cx="2733040" cy="4197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2400"/>
            <a:t>此表无数据</a:t>
          </a:r>
          <a:endParaRPr lang="zh-CN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6" sqref="D6"/>
    </sheetView>
  </sheetViews>
  <sheetFormatPr defaultColWidth="9" defaultRowHeight="12.75" customHeight="1"/>
  <cols>
    <col min="1" max="2" width="17.1333333333333" style="36" customWidth="1"/>
    <col min="3" max="9" width="15.1333333333333" style="36" customWidth="1"/>
    <col min="10" max="10" width="9" style="36" customWidth="1"/>
  </cols>
  <sheetData>
    <row r="2" ht="14.25" customHeight="1" spans="1:10">
      <c r="A2" s="190"/>
      <c r="B2"/>
      <c r="C2"/>
      <c r="D2"/>
      <c r="E2"/>
      <c r="F2"/>
      <c r="G2"/>
      <c r="H2"/>
      <c r="I2"/>
      <c r="J2"/>
    </row>
    <row r="3" ht="18.75" customHeight="1" spans="1:10">
      <c r="A3" s="191"/>
      <c r="B3" s="191"/>
      <c r="C3" s="191"/>
      <c r="D3" s="191"/>
      <c r="E3" s="191"/>
      <c r="F3" s="191"/>
      <c r="G3" s="191"/>
      <c r="H3" s="191"/>
      <c r="I3" s="191"/>
      <c r="J3"/>
    </row>
    <row r="4" ht="16.5" customHeight="1" spans="1:10">
      <c r="A4" s="192" t="s">
        <v>0</v>
      </c>
      <c r="B4" s="192"/>
      <c r="C4" s="191"/>
      <c r="D4" s="191"/>
      <c r="E4" s="191"/>
      <c r="F4" s="191"/>
      <c r="G4" s="191"/>
      <c r="H4" s="191"/>
      <c r="I4" s="191"/>
      <c r="J4"/>
    </row>
    <row r="5" ht="14.25" customHeight="1" spans="1:10">
      <c r="A5" s="191"/>
      <c r="B5" s="191"/>
      <c r="C5" s="191"/>
      <c r="D5" s="191"/>
      <c r="E5" s="191"/>
      <c r="F5" s="191"/>
      <c r="G5" s="191"/>
      <c r="H5" s="191"/>
      <c r="I5" s="191"/>
      <c r="J5"/>
    </row>
    <row r="6" ht="14.25" customHeight="1" spans="1:10">
      <c r="A6" s="191"/>
      <c r="B6" s="191"/>
      <c r="C6" s="191"/>
      <c r="D6" s="191"/>
      <c r="E6" s="191"/>
      <c r="F6" s="191"/>
      <c r="G6" s="191"/>
      <c r="H6" s="191"/>
      <c r="I6" s="191"/>
      <c r="J6"/>
    </row>
    <row r="7" ht="14.25" customHeight="1" spans="1:10">
      <c r="A7" s="191"/>
      <c r="B7" s="191"/>
      <c r="C7" s="191"/>
      <c r="D7" s="191"/>
      <c r="E7" s="191"/>
      <c r="F7" s="191"/>
      <c r="G7" s="191"/>
      <c r="H7" s="191"/>
      <c r="I7" s="191"/>
      <c r="J7"/>
    </row>
    <row r="8" ht="14.25" customHeight="1" spans="1:10">
      <c r="A8" s="191"/>
      <c r="B8" s="191"/>
      <c r="C8" s="191"/>
      <c r="D8" s="191"/>
      <c r="E8" s="191"/>
      <c r="F8" s="191"/>
      <c r="G8" s="191"/>
      <c r="H8" s="191"/>
      <c r="I8" s="191"/>
      <c r="J8"/>
    </row>
    <row r="9" ht="33" customHeight="1" spans="1:10">
      <c r="A9" s="193" t="s">
        <v>1</v>
      </c>
      <c r="B9" s="193"/>
      <c r="C9" s="193"/>
      <c r="D9" s="193"/>
      <c r="E9" s="193"/>
      <c r="F9" s="193"/>
      <c r="G9" s="193"/>
      <c r="H9" s="193"/>
      <c r="I9" s="195"/>
      <c r="J9"/>
    </row>
    <row r="10" ht="14.25" customHeight="1" spans="1:10">
      <c r="A10" s="191"/>
      <c r="B10" s="191"/>
      <c r="C10" s="191"/>
      <c r="D10" s="191"/>
      <c r="E10" s="191"/>
      <c r="F10" s="191"/>
      <c r="G10" s="191"/>
      <c r="H10" s="191"/>
      <c r="I10" s="191"/>
      <c r="J10"/>
    </row>
    <row r="11" ht="14.25" customHeight="1" spans="1:10">
      <c r="A11" s="191"/>
      <c r="B11" s="191"/>
      <c r="C11" s="191"/>
      <c r="D11" s="191"/>
      <c r="E11" s="191"/>
      <c r="F11" s="191"/>
      <c r="G11" s="191"/>
      <c r="H11" s="191"/>
      <c r="I11" s="191"/>
      <c r="J11"/>
    </row>
    <row r="12" ht="14.25" customHeight="1" spans="1:10">
      <c r="A12" s="191"/>
      <c r="B12" s="191"/>
      <c r="C12" s="191"/>
      <c r="D12" s="191"/>
      <c r="E12" s="191"/>
      <c r="F12" s="191"/>
      <c r="G12" s="191"/>
      <c r="H12" s="191"/>
      <c r="I12" s="191"/>
      <c r="J12"/>
    </row>
    <row r="13" ht="14.25" customHeight="1" spans="1:10">
      <c r="A13" s="191"/>
      <c r="B13" s="191"/>
      <c r="C13" s="191"/>
      <c r="D13" s="191"/>
      <c r="E13" s="191"/>
      <c r="F13" s="191"/>
      <c r="G13" s="191"/>
      <c r="H13" s="191"/>
      <c r="I13" s="191"/>
      <c r="J13"/>
    </row>
    <row r="14" ht="14.25" customHeight="1" spans="1:10">
      <c r="A14" s="191"/>
      <c r="B14" s="191"/>
      <c r="C14" s="191"/>
      <c r="D14" s="191"/>
      <c r="E14" s="191"/>
      <c r="F14" s="191"/>
      <c r="G14" s="191"/>
      <c r="H14" s="191"/>
      <c r="I14" s="191"/>
      <c r="J14"/>
    </row>
    <row r="15" ht="14.25" customHeight="1" spans="1:10">
      <c r="A15" s="191"/>
      <c r="B15" s="191"/>
      <c r="C15" s="191"/>
      <c r="D15" s="191"/>
      <c r="E15" s="191"/>
      <c r="F15" s="191"/>
      <c r="G15" s="191"/>
      <c r="H15" s="191"/>
      <c r="I15" s="191"/>
      <c r="J15"/>
    </row>
    <row r="16" ht="14.25" customHeight="1" spans="1:10">
      <c r="A16" s="191"/>
      <c r="B16" s="191"/>
      <c r="C16" s="191"/>
      <c r="D16" s="191"/>
      <c r="E16" s="191"/>
      <c r="F16" s="191"/>
      <c r="G16" s="191"/>
      <c r="H16" s="191"/>
      <c r="I16" s="191"/>
      <c r="J16"/>
    </row>
    <row r="17" ht="14.25" customHeight="1" spans="1:10">
      <c r="A17" s="191"/>
      <c r="B17" s="191"/>
      <c r="C17" s="191"/>
      <c r="D17" s="191"/>
      <c r="E17" s="191"/>
      <c r="F17" s="191"/>
      <c r="G17" s="191"/>
      <c r="H17" s="191"/>
      <c r="I17" s="191"/>
      <c r="J17"/>
    </row>
    <row r="18" ht="14.25" customHeight="1" spans="1:10">
      <c r="A18" s="191"/>
      <c r="B18" s="191"/>
      <c r="C18" s="191"/>
      <c r="D18" s="191"/>
      <c r="E18" s="191"/>
      <c r="F18" s="191"/>
      <c r="G18" s="191"/>
      <c r="H18" s="191"/>
      <c r="I18" s="191"/>
      <c r="J18"/>
    </row>
    <row r="19" ht="14.25" customHeight="1" spans="1:10">
      <c r="A19" s="192" t="s">
        <v>2</v>
      </c>
      <c r="B19" s="192"/>
      <c r="C19" s="192"/>
      <c r="D19" s="192"/>
      <c r="E19" s="192"/>
      <c r="F19" s="192"/>
      <c r="G19" s="192"/>
      <c r="H19" s="192"/>
      <c r="I19" s="191"/>
      <c r="J19"/>
    </row>
    <row r="20" ht="14.25" customHeight="1" spans="1:10">
      <c r="A20" s="191"/>
      <c r="B20" s="191"/>
      <c r="C20" s="191"/>
      <c r="D20" s="191"/>
      <c r="E20" s="191"/>
      <c r="F20" s="191"/>
      <c r="G20" s="191"/>
      <c r="H20" s="191"/>
      <c r="I20" s="191"/>
      <c r="J20"/>
    </row>
    <row r="21" ht="14.25" customHeight="1" spans="1:10">
      <c r="A21" s="191"/>
      <c r="B21" s="191"/>
      <c r="C21" s="191"/>
      <c r="D21" s="191"/>
      <c r="E21" s="191"/>
      <c r="F21" s="191"/>
      <c r="G21" s="191"/>
      <c r="H21"/>
      <c r="I21" s="191"/>
      <c r="J21"/>
    </row>
    <row r="22" ht="14.25" customHeight="1" spans="1:10">
      <c r="A22" s="191"/>
      <c r="B22" s="191" t="s">
        <v>3</v>
      </c>
      <c r="C22"/>
      <c r="D22" s="192" t="s">
        <v>4</v>
      </c>
      <c r="E22" s="192"/>
      <c r="F22" s="192"/>
      <c r="G22" s="191" t="s">
        <v>5</v>
      </c>
      <c r="H22" s="47" t="s">
        <v>6</v>
      </c>
      <c r="I22" s="191"/>
      <c r="J22"/>
    </row>
    <row r="23" ht="15.75" customHeight="1" spans="1:10">
      <c r="A23"/>
      <c r="B23" s="19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4:B4"/>
    <mergeCell ref="A9:H9"/>
    <mergeCell ref="A19:H19"/>
    <mergeCell ref="D22:F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8" sqref="F8"/>
    </sheetView>
  </sheetViews>
  <sheetFormatPr defaultColWidth="9" defaultRowHeight="12.75" customHeight="1" outlineLevelCol="3"/>
  <cols>
    <col min="1" max="1" width="9.13333333333333" style="36"/>
    <col min="2" max="2" width="65.2952380952381" style="36" customWidth="1"/>
    <col min="3" max="3" width="45.7047619047619" style="36" customWidth="1"/>
    <col min="4" max="4" width="9.13333333333333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79"/>
      <c r="C3"/>
      <c r="D3"/>
    </row>
    <row r="4" ht="24.75" customHeight="1" spans="1:4">
      <c r="A4"/>
      <c r="B4" s="180" t="s">
        <v>9</v>
      </c>
      <c r="C4" s="181" t="s">
        <v>10</v>
      </c>
      <c r="D4"/>
    </row>
    <row r="5" ht="24.75" customHeight="1" spans="1:4">
      <c r="A5"/>
      <c r="B5" s="182" t="s">
        <v>11</v>
      </c>
      <c r="C5" s="183"/>
      <c r="D5"/>
    </row>
    <row r="6" ht="24.75" customHeight="1" spans="1:4">
      <c r="A6"/>
      <c r="B6" s="182" t="s">
        <v>12</v>
      </c>
      <c r="C6" s="183" t="s">
        <v>13</v>
      </c>
      <c r="D6"/>
    </row>
    <row r="7" ht="24.75" customHeight="1" spans="1:4">
      <c r="A7"/>
      <c r="B7" s="182" t="s">
        <v>14</v>
      </c>
      <c r="C7" s="183" t="s">
        <v>15</v>
      </c>
      <c r="D7"/>
    </row>
    <row r="8" ht="24.75" customHeight="1" spans="1:4">
      <c r="A8"/>
      <c r="B8" s="182" t="s">
        <v>16</v>
      </c>
      <c r="C8" s="183"/>
      <c r="D8"/>
    </row>
    <row r="9" ht="24.75" customHeight="1" spans="1:4">
      <c r="A9"/>
      <c r="B9" s="182" t="s">
        <v>17</v>
      </c>
      <c r="C9" s="183" t="s">
        <v>18</v>
      </c>
      <c r="D9"/>
    </row>
    <row r="10" ht="24.75" customHeight="1" spans="1:4">
      <c r="A10"/>
      <c r="B10" s="182" t="s">
        <v>19</v>
      </c>
      <c r="C10" s="183" t="s">
        <v>20</v>
      </c>
      <c r="D10"/>
    </row>
    <row r="11" ht="24.75" customHeight="1" spans="1:4">
      <c r="A11"/>
      <c r="B11" s="184" t="s">
        <v>21</v>
      </c>
      <c r="C11" s="183" t="s">
        <v>22</v>
      </c>
      <c r="D11"/>
    </row>
    <row r="12" ht="24.75" customHeight="1" spans="1:4">
      <c r="A12"/>
      <c r="B12" s="185" t="s">
        <v>23</v>
      </c>
      <c r="C12" s="186" t="s">
        <v>24</v>
      </c>
      <c r="D12"/>
    </row>
    <row r="13" ht="24.75" customHeight="1" spans="1:4">
      <c r="A13"/>
      <c r="B13" s="185" t="s">
        <v>25</v>
      </c>
      <c r="C13" s="187"/>
      <c r="D13"/>
    </row>
    <row r="14" ht="24.75" customHeight="1" spans="1:4">
      <c r="A14"/>
      <c r="B14" s="188" t="s">
        <v>26</v>
      </c>
      <c r="C14" s="187"/>
      <c r="D14"/>
    </row>
    <row r="15" ht="24.75" customHeight="1" spans="1:4">
      <c r="A15"/>
      <c r="B15" s="189" t="s">
        <v>27</v>
      </c>
      <c r="C15" s="18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D13" sqref="D13"/>
    </sheetView>
  </sheetViews>
  <sheetFormatPr defaultColWidth="9.13333333333333" defaultRowHeight="12.75" customHeight="1" outlineLevelCol="4"/>
  <cols>
    <col min="1" max="1" width="29.7047619047619" style="142" customWidth="1"/>
    <col min="2" max="2" width="17.5714285714286" style="142" customWidth="1"/>
    <col min="3" max="3" width="28.5714285714286" style="142" customWidth="1"/>
    <col min="4" max="4" width="15.5714285714286" style="142" customWidth="1"/>
    <col min="5" max="5" width="31.2952380952381" style="142" customWidth="1"/>
    <col min="6" max="16384" width="9.13333333333333" style="143"/>
  </cols>
  <sheetData>
    <row r="1" ht="24.75" customHeight="1" spans="1:1">
      <c r="A1" s="144" t="s">
        <v>28</v>
      </c>
    </row>
    <row r="2" ht="24.75" customHeight="1" spans="1:4">
      <c r="A2" s="145" t="s">
        <v>29</v>
      </c>
      <c r="B2" s="145"/>
      <c r="C2" s="145"/>
      <c r="D2" s="145"/>
    </row>
    <row r="3" ht="24.75" customHeight="1" spans="1:4">
      <c r="A3" s="146"/>
      <c r="B3" s="147"/>
      <c r="C3" s="148"/>
      <c r="D3" s="149" t="s">
        <v>30</v>
      </c>
    </row>
    <row r="4" ht="24.75" customHeight="1" spans="1:4">
      <c r="A4" s="150" t="s">
        <v>31</v>
      </c>
      <c r="B4" s="151"/>
      <c r="C4" s="151" t="s">
        <v>32</v>
      </c>
      <c r="D4" s="152"/>
    </row>
    <row r="5" ht="24.75" customHeight="1" spans="1:4">
      <c r="A5" s="150" t="s">
        <v>33</v>
      </c>
      <c r="B5" s="151" t="s">
        <v>34</v>
      </c>
      <c r="C5" s="151" t="s">
        <v>33</v>
      </c>
      <c r="D5" s="152" t="s">
        <v>34</v>
      </c>
    </row>
    <row r="6" s="141" customFormat="1" ht="24.75" customHeight="1" spans="1:5">
      <c r="A6" s="153" t="s">
        <v>35</v>
      </c>
      <c r="B6" s="154">
        <v>934.45</v>
      </c>
      <c r="C6" s="155" t="s">
        <v>36</v>
      </c>
      <c r="D6" s="156">
        <v>774.71</v>
      </c>
      <c r="E6" s="157"/>
    </row>
    <row r="7" s="141" customFormat="1" ht="24.75" customHeight="1" spans="1:5">
      <c r="A7" s="153" t="s">
        <v>37</v>
      </c>
      <c r="B7" s="158">
        <v>0</v>
      </c>
      <c r="C7" s="155" t="s">
        <v>38</v>
      </c>
      <c r="D7" s="156">
        <v>0</v>
      </c>
      <c r="E7" s="157"/>
    </row>
    <row r="8" s="141" customFormat="1" ht="24.75" customHeight="1" spans="1:5">
      <c r="A8" s="159" t="s">
        <v>39</v>
      </c>
      <c r="B8" s="158">
        <v>0</v>
      </c>
      <c r="C8" s="155" t="s">
        <v>40</v>
      </c>
      <c r="D8" s="156">
        <v>0</v>
      </c>
      <c r="E8" s="157"/>
    </row>
    <row r="9" s="141" customFormat="1" ht="24.75" customHeight="1" spans="1:5">
      <c r="A9" s="153" t="s">
        <v>41</v>
      </c>
      <c r="B9" s="158">
        <v>0</v>
      </c>
      <c r="C9" s="155" t="s">
        <v>42</v>
      </c>
      <c r="D9" s="156">
        <v>0</v>
      </c>
      <c r="E9" s="157"/>
    </row>
    <row r="10" s="141" customFormat="1" ht="24.75" customHeight="1" spans="1:5">
      <c r="A10" s="153" t="s">
        <v>43</v>
      </c>
      <c r="B10" s="158">
        <v>0</v>
      </c>
      <c r="C10" s="155" t="s">
        <v>44</v>
      </c>
      <c r="D10" s="156">
        <v>0</v>
      </c>
      <c r="E10" s="157"/>
    </row>
    <row r="11" s="141" customFormat="1" ht="24.75" customHeight="1" spans="1:5">
      <c r="A11" s="159" t="s">
        <v>45</v>
      </c>
      <c r="B11" s="158">
        <v>0</v>
      </c>
      <c r="C11" s="155" t="s">
        <v>46</v>
      </c>
      <c r="D11" s="160">
        <v>0</v>
      </c>
      <c r="E11" s="157"/>
    </row>
    <row r="12" s="141" customFormat="1" ht="24.75" customHeight="1" spans="1:5">
      <c r="A12" s="159" t="s">
        <v>47</v>
      </c>
      <c r="B12" s="158">
        <v>0</v>
      </c>
      <c r="C12" s="155" t="s">
        <v>48</v>
      </c>
      <c r="D12" s="161">
        <v>0</v>
      </c>
      <c r="E12" s="157"/>
    </row>
    <row r="13" s="141" customFormat="1" ht="24.75" customHeight="1" spans="1:5">
      <c r="A13" s="153" t="s">
        <v>49</v>
      </c>
      <c r="B13" s="158">
        <v>0</v>
      </c>
      <c r="C13" s="155" t="s">
        <v>50</v>
      </c>
      <c r="D13" s="162">
        <v>71.66</v>
      </c>
      <c r="E13" s="157"/>
    </row>
    <row r="14" s="141" customFormat="1" ht="24.75" customHeight="1" spans="1:5">
      <c r="A14" s="153" t="s">
        <v>51</v>
      </c>
      <c r="B14" s="158">
        <v>0</v>
      </c>
      <c r="C14" s="155" t="s">
        <v>52</v>
      </c>
      <c r="D14" s="162">
        <v>0</v>
      </c>
      <c r="E14" s="157"/>
    </row>
    <row r="15" s="141" customFormat="1" ht="24.75" customHeight="1" spans="1:5">
      <c r="A15" s="159"/>
      <c r="B15" s="155"/>
      <c r="C15" s="155" t="s">
        <v>53</v>
      </c>
      <c r="D15" s="162">
        <v>37.59</v>
      </c>
      <c r="E15" s="157"/>
    </row>
    <row r="16" s="141" customFormat="1" ht="24.75" customHeight="1" spans="1:5">
      <c r="A16" s="159"/>
      <c r="B16" s="155"/>
      <c r="C16" s="155" t="s">
        <v>54</v>
      </c>
      <c r="D16" s="162">
        <v>0</v>
      </c>
      <c r="E16" s="157"/>
    </row>
    <row r="17" s="141" customFormat="1" ht="24.75" customHeight="1" spans="1:5">
      <c r="A17" s="153"/>
      <c r="B17" s="155"/>
      <c r="C17" s="155" t="s">
        <v>55</v>
      </c>
      <c r="D17" s="162">
        <v>0</v>
      </c>
      <c r="E17" s="157"/>
    </row>
    <row r="18" s="141" customFormat="1" ht="24.75" customHeight="1" spans="1:5">
      <c r="A18" s="153"/>
      <c r="B18" s="155"/>
      <c r="C18" s="155" t="s">
        <v>56</v>
      </c>
      <c r="D18" s="162">
        <v>0</v>
      </c>
      <c r="E18" s="157"/>
    </row>
    <row r="19" s="141" customFormat="1" ht="24.75" customHeight="1" spans="1:5">
      <c r="A19" s="153"/>
      <c r="B19" s="155"/>
      <c r="C19" s="155" t="s">
        <v>57</v>
      </c>
      <c r="D19" s="162">
        <v>0</v>
      </c>
      <c r="E19" s="157"/>
    </row>
    <row r="20" s="141" customFormat="1" ht="24.75" customHeight="1" spans="1:5">
      <c r="A20" s="153"/>
      <c r="B20" s="155"/>
      <c r="C20" s="155" t="s">
        <v>58</v>
      </c>
      <c r="D20" s="162">
        <v>0</v>
      </c>
      <c r="E20" s="157"/>
    </row>
    <row r="21" s="141" customFormat="1" ht="24.75" customHeight="1" spans="1:5">
      <c r="A21" s="153"/>
      <c r="B21" s="155"/>
      <c r="C21" s="155" t="s">
        <v>59</v>
      </c>
      <c r="D21" s="162">
        <v>0</v>
      </c>
      <c r="E21" s="157"/>
    </row>
    <row r="22" s="141" customFormat="1" ht="24.75" customHeight="1" spans="1:5">
      <c r="A22" s="153"/>
      <c r="B22" s="155"/>
      <c r="C22" s="155" t="s">
        <v>60</v>
      </c>
      <c r="D22" s="162">
        <v>0</v>
      </c>
      <c r="E22" s="157"/>
    </row>
    <row r="23" s="141" customFormat="1" ht="24.75" customHeight="1" spans="1:5">
      <c r="A23" s="153"/>
      <c r="B23" s="155"/>
      <c r="C23" s="155" t="s">
        <v>61</v>
      </c>
      <c r="D23" s="162">
        <v>0</v>
      </c>
      <c r="E23" s="157"/>
    </row>
    <row r="24" s="141" customFormat="1" ht="24.75" customHeight="1" spans="1:5">
      <c r="A24" s="153"/>
      <c r="B24" s="155"/>
      <c r="C24" s="155" t="s">
        <v>62</v>
      </c>
      <c r="D24" s="162">
        <v>0</v>
      </c>
      <c r="E24" s="157"/>
    </row>
    <row r="25" s="141" customFormat="1" ht="24.75" customHeight="1" spans="1:5">
      <c r="A25" s="153"/>
      <c r="B25" s="155"/>
      <c r="C25" s="155" t="s">
        <v>63</v>
      </c>
      <c r="D25" s="162">
        <v>50.49</v>
      </c>
      <c r="E25" s="157"/>
    </row>
    <row r="26" s="141" customFormat="1" ht="24.75" customHeight="1" spans="1:5">
      <c r="A26" s="153"/>
      <c r="B26" s="155"/>
      <c r="C26" s="155" t="s">
        <v>64</v>
      </c>
      <c r="D26" s="162">
        <v>0</v>
      </c>
      <c r="E26" s="157"/>
    </row>
    <row r="27" s="141" customFormat="1" ht="24.75" customHeight="1" spans="1:5">
      <c r="A27" s="153"/>
      <c r="B27" s="155"/>
      <c r="C27" s="155" t="s">
        <v>65</v>
      </c>
      <c r="D27" s="162"/>
      <c r="E27" s="157"/>
    </row>
    <row r="28" s="141" customFormat="1" ht="24.75" customHeight="1" spans="1:5">
      <c r="A28" s="153"/>
      <c r="B28" s="155"/>
      <c r="C28" s="155" t="s">
        <v>66</v>
      </c>
      <c r="D28" s="162">
        <v>0</v>
      </c>
      <c r="E28" s="157"/>
    </row>
    <row r="29" s="141" customFormat="1" ht="24.75" customHeight="1" spans="1:5">
      <c r="A29" s="153"/>
      <c r="B29" s="155"/>
      <c r="C29" s="155" t="s">
        <v>67</v>
      </c>
      <c r="D29" s="162">
        <v>0</v>
      </c>
      <c r="E29" s="157"/>
    </row>
    <row r="30" s="141" customFormat="1" ht="24.75" customHeight="1" spans="1:5">
      <c r="A30" s="153"/>
      <c r="B30" s="155"/>
      <c r="C30" s="155" t="s">
        <v>68</v>
      </c>
      <c r="D30" s="162"/>
      <c r="E30" s="157"/>
    </row>
    <row r="31" s="141" customFormat="1" ht="24.75" customHeight="1" spans="1:5">
      <c r="A31" s="153"/>
      <c r="B31" s="155"/>
      <c r="C31" s="155" t="s">
        <v>69</v>
      </c>
      <c r="D31" s="162">
        <v>0</v>
      </c>
      <c r="E31" s="157"/>
    </row>
    <row r="32" s="141" customFormat="1" ht="24.75" customHeight="1" spans="1:5">
      <c r="A32" s="153"/>
      <c r="B32" s="155"/>
      <c r="C32" s="155" t="s">
        <v>70</v>
      </c>
      <c r="D32" s="162">
        <v>0</v>
      </c>
      <c r="E32" s="157"/>
    </row>
    <row r="33" s="141" customFormat="1" ht="24.75" customHeight="1" spans="1:5">
      <c r="A33" s="153"/>
      <c r="B33" s="155"/>
      <c r="C33" s="155" t="s">
        <v>71</v>
      </c>
      <c r="D33" s="162">
        <v>0</v>
      </c>
      <c r="E33" s="157"/>
    </row>
    <row r="34" s="141" customFormat="1" ht="24.75" customHeight="1" spans="1:5">
      <c r="A34" s="153"/>
      <c r="B34" s="155"/>
      <c r="C34" s="155" t="s">
        <v>72</v>
      </c>
      <c r="D34" s="162">
        <v>0</v>
      </c>
      <c r="E34" s="157"/>
    </row>
    <row r="35" ht="24.75" customHeight="1" spans="1:4">
      <c r="A35" s="163"/>
      <c r="B35" s="164"/>
      <c r="C35" s="164"/>
      <c r="D35" s="165"/>
    </row>
    <row r="36" ht="24.75" customHeight="1" spans="1:4">
      <c r="A36" s="163"/>
      <c r="B36" s="164"/>
      <c r="C36" s="164"/>
      <c r="D36" s="165"/>
    </row>
    <row r="37" s="141" customFormat="1" ht="24.75" customHeight="1" spans="1:5">
      <c r="A37" s="166" t="s">
        <v>73</v>
      </c>
      <c r="B37" s="158">
        <f>SUM(B6:B14)</f>
        <v>934.45</v>
      </c>
      <c r="C37" s="167" t="s">
        <v>74</v>
      </c>
      <c r="D37" s="160">
        <f>SUM(D6:D36)</f>
        <v>934.45</v>
      </c>
      <c r="E37" s="157"/>
    </row>
    <row r="38" ht="24.75" customHeight="1" spans="1:4">
      <c r="A38" s="168"/>
      <c r="B38" s="164"/>
      <c r="C38" s="169"/>
      <c r="D38" s="165"/>
    </row>
    <row r="39" ht="24.75" customHeight="1" spans="1:4">
      <c r="A39" s="168"/>
      <c r="B39" s="164"/>
      <c r="C39" s="169"/>
      <c r="D39" s="165"/>
    </row>
    <row r="40" s="141" customFormat="1" ht="24.75" customHeight="1" spans="1:5">
      <c r="A40" s="153" t="s">
        <v>75</v>
      </c>
      <c r="B40" s="170">
        <v>0</v>
      </c>
      <c r="C40" s="155" t="s">
        <v>76</v>
      </c>
      <c r="D40" s="160">
        <v>0</v>
      </c>
      <c r="E40" s="157"/>
    </row>
    <row r="41" s="141" customFormat="1" ht="24.75" customHeight="1" spans="1:5">
      <c r="A41" s="153" t="s">
        <v>77</v>
      </c>
      <c r="B41" s="171">
        <v>0</v>
      </c>
      <c r="C41" s="155"/>
      <c r="D41" s="172"/>
      <c r="E41" s="157"/>
    </row>
    <row r="42" ht="24.75" customHeight="1" spans="1:4">
      <c r="A42" s="143"/>
      <c r="B42" s="173"/>
      <c r="C42" s="174"/>
      <c r="D42" s="165"/>
    </row>
    <row r="43" ht="24.75" customHeight="1" spans="1:4">
      <c r="A43" s="175"/>
      <c r="B43" s="173"/>
      <c r="C43" s="174"/>
      <c r="D43" s="165"/>
    </row>
    <row r="44" s="141" customFormat="1" ht="24.75" customHeight="1" spans="1:5">
      <c r="A44" s="166" t="s">
        <v>78</v>
      </c>
      <c r="B44" s="176">
        <f>B41+B40+B37</f>
        <v>934.45</v>
      </c>
      <c r="C44" s="177" t="s">
        <v>79</v>
      </c>
      <c r="D44" s="178">
        <f>D40+D37</f>
        <v>934.45</v>
      </c>
      <c r="E44" s="15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36" sqref="C36"/>
    </sheetView>
  </sheetViews>
  <sheetFormatPr defaultColWidth="9" defaultRowHeight="12.75" customHeight="1" outlineLevelCol="2"/>
  <cols>
    <col min="1" max="1" width="44.8571428571429" style="36" customWidth="1"/>
    <col min="2" max="2" width="29.8571428571429" style="36" customWidth="1"/>
    <col min="3" max="3" width="31.2952380952381" style="36" customWidth="1"/>
  </cols>
  <sheetData>
    <row r="1" ht="24.75" customHeight="1" spans="1:1">
      <c r="A1" s="50" t="s">
        <v>28</v>
      </c>
    </row>
    <row r="2" ht="24.75" customHeight="1" spans="1:2">
      <c r="A2" s="38" t="s">
        <v>80</v>
      </c>
      <c r="B2" s="38"/>
    </row>
    <row r="3" ht="8" customHeight="1" spans="1:2">
      <c r="A3" s="135"/>
      <c r="B3" s="136"/>
    </row>
    <row r="4" ht="24" customHeight="1" spans="1:2">
      <c r="A4" s="137" t="s">
        <v>33</v>
      </c>
      <c r="B4" s="138" t="s">
        <v>34</v>
      </c>
    </row>
    <row r="5" s="35" customFormat="1" ht="19" customHeight="1" spans="1:3">
      <c r="A5" s="139" t="s">
        <v>35</v>
      </c>
      <c r="B5" s="140">
        <f>SUM(B6:B11)</f>
        <v>934.45</v>
      </c>
      <c r="C5" s="46"/>
    </row>
    <row r="6" ht="19" customHeight="1" spans="1:2">
      <c r="A6" s="139" t="s">
        <v>81</v>
      </c>
      <c r="B6" s="140">
        <v>934.45</v>
      </c>
    </row>
    <row r="7" ht="19" customHeight="1" spans="1:2">
      <c r="A7" s="139" t="s">
        <v>82</v>
      </c>
      <c r="B7" s="140"/>
    </row>
    <row r="8" ht="19" customHeight="1" spans="1:2">
      <c r="A8" s="139" t="s">
        <v>83</v>
      </c>
      <c r="B8" s="140"/>
    </row>
    <row r="9" ht="19" customHeight="1" spans="1:2">
      <c r="A9" s="139" t="s">
        <v>84</v>
      </c>
      <c r="B9" s="140"/>
    </row>
    <row r="10" ht="19" customHeight="1" spans="1:2">
      <c r="A10" s="139" t="s">
        <v>85</v>
      </c>
      <c r="B10" s="140"/>
    </row>
    <row r="11" ht="19" customHeight="1" spans="1:2">
      <c r="A11" s="139" t="s">
        <v>86</v>
      </c>
      <c r="B11" s="140"/>
    </row>
    <row r="12" ht="19" customHeight="1" spans="1:2">
      <c r="A12" s="139" t="s">
        <v>37</v>
      </c>
      <c r="B12" s="140">
        <v>0</v>
      </c>
    </row>
    <row r="13" ht="19" customHeight="1" spans="1:2">
      <c r="A13" s="139" t="s">
        <v>39</v>
      </c>
      <c r="B13" s="140">
        <v>0</v>
      </c>
    </row>
    <row r="14" ht="19" customHeight="1" spans="1:2">
      <c r="A14" s="139" t="s">
        <v>41</v>
      </c>
      <c r="B14" s="140">
        <v>0</v>
      </c>
    </row>
    <row r="15" ht="19" customHeight="1" spans="1:2">
      <c r="A15" s="139" t="s">
        <v>43</v>
      </c>
      <c r="B15" s="140">
        <v>0</v>
      </c>
    </row>
    <row r="16" ht="19" customHeight="1" spans="1:2">
      <c r="A16" s="139" t="s">
        <v>45</v>
      </c>
      <c r="B16" s="140">
        <v>0</v>
      </c>
    </row>
    <row r="17" ht="19" customHeight="1" spans="1:2">
      <c r="A17" s="139" t="s">
        <v>47</v>
      </c>
      <c r="B17" s="140">
        <v>0</v>
      </c>
    </row>
    <row r="18" ht="19" customHeight="1" spans="1:2">
      <c r="A18" s="139" t="s">
        <v>49</v>
      </c>
      <c r="B18" s="140">
        <v>0</v>
      </c>
    </row>
    <row r="19" ht="19" customHeight="1" spans="1:2">
      <c r="A19" s="139" t="s">
        <v>51</v>
      </c>
      <c r="B19" s="140">
        <v>0</v>
      </c>
    </row>
    <row r="20" ht="19" customHeight="1" spans="1:2">
      <c r="A20" s="139" t="s">
        <v>87</v>
      </c>
      <c r="B20" s="140">
        <f>SUM(B5,B12:B19)</f>
        <v>934.45</v>
      </c>
    </row>
    <row r="21" ht="19" customHeight="1" spans="1:2">
      <c r="A21" s="139" t="s">
        <v>88</v>
      </c>
      <c r="B21" s="140">
        <v>0</v>
      </c>
    </row>
    <row r="22" ht="19" customHeight="1" spans="1:2">
      <c r="A22" s="139" t="s">
        <v>88</v>
      </c>
      <c r="B22" s="140">
        <v>0</v>
      </c>
    </row>
    <row r="23" ht="19" customHeight="1" spans="1:2">
      <c r="A23" s="139" t="s">
        <v>88</v>
      </c>
      <c r="B23" s="140">
        <v>0</v>
      </c>
    </row>
    <row r="24" ht="19" customHeight="1" spans="1:2">
      <c r="A24" s="139" t="s">
        <v>88</v>
      </c>
      <c r="B24" s="140">
        <v>0</v>
      </c>
    </row>
    <row r="25" ht="19" customHeight="1" spans="1:2">
      <c r="A25" s="139" t="s">
        <v>88</v>
      </c>
      <c r="B25" s="140">
        <v>0</v>
      </c>
    </row>
    <row r="26" ht="19" customHeight="1" spans="1:2">
      <c r="A26" s="139" t="s">
        <v>75</v>
      </c>
      <c r="B26" s="140">
        <f>SUM(B27,B31,B32)</f>
        <v>0</v>
      </c>
    </row>
    <row r="27" ht="19" customHeight="1" spans="1:2">
      <c r="A27" s="139" t="s">
        <v>89</v>
      </c>
      <c r="B27" s="140">
        <f>SUM(B28:B30)</f>
        <v>0</v>
      </c>
    </row>
    <row r="28" ht="19" customHeight="1" spans="1:2">
      <c r="A28" s="139" t="s">
        <v>90</v>
      </c>
      <c r="B28" s="140"/>
    </row>
    <row r="29" ht="19" customHeight="1" spans="1:2">
      <c r="A29" s="139" t="s">
        <v>91</v>
      </c>
      <c r="B29" s="140">
        <v>0</v>
      </c>
    </row>
    <row r="30" ht="19" customHeight="1" spans="1:2">
      <c r="A30" s="139" t="s">
        <v>92</v>
      </c>
      <c r="B30" s="140">
        <v>0</v>
      </c>
    </row>
    <row r="31" ht="19" customHeight="1" spans="1:2">
      <c r="A31" s="139" t="s">
        <v>93</v>
      </c>
      <c r="B31" s="140">
        <v>0</v>
      </c>
    </row>
    <row r="32" ht="19" customHeight="1" spans="1:2">
      <c r="A32" s="139" t="s">
        <v>94</v>
      </c>
      <c r="B32" s="140">
        <v>0</v>
      </c>
    </row>
    <row r="33" ht="19" customHeight="1" spans="1:2">
      <c r="A33" s="139" t="s">
        <v>77</v>
      </c>
      <c r="B33" s="140">
        <f>SUM(B34,B38)</f>
        <v>0</v>
      </c>
    </row>
    <row r="34" ht="19" customHeight="1" spans="1:2">
      <c r="A34" s="139" t="s">
        <v>95</v>
      </c>
      <c r="B34" s="140">
        <f>SUM(B35:B37)</f>
        <v>0</v>
      </c>
    </row>
    <row r="35" ht="19" customHeight="1" spans="1:2">
      <c r="A35" s="139" t="s">
        <v>96</v>
      </c>
      <c r="B35" s="140">
        <v>0</v>
      </c>
    </row>
    <row r="36" ht="19" customHeight="1" spans="1:2">
      <c r="A36" s="139" t="s">
        <v>97</v>
      </c>
      <c r="B36" s="140">
        <v>0</v>
      </c>
    </row>
    <row r="37" ht="19" customHeight="1" spans="1:2">
      <c r="A37" s="139" t="s">
        <v>98</v>
      </c>
      <c r="B37" s="140">
        <v>0</v>
      </c>
    </row>
    <row r="38" ht="19" customHeight="1" spans="1:2">
      <c r="A38" s="139" t="s">
        <v>99</v>
      </c>
      <c r="B38" s="140">
        <v>0</v>
      </c>
    </row>
    <row r="39" ht="19" customHeight="1" spans="1:2">
      <c r="A39" s="139" t="s">
        <v>100</v>
      </c>
      <c r="B39" s="140">
        <f>SUM(B20,B26,B33)</f>
        <v>934.45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E19" sqref="E19"/>
    </sheetView>
  </sheetViews>
  <sheetFormatPr defaultColWidth="9" defaultRowHeight="12.75" customHeight="1" outlineLevelCol="6"/>
  <cols>
    <col min="1" max="1" width="34.1333333333333" style="36" customWidth="1"/>
    <col min="2" max="4" width="17.2952380952381" style="36" customWidth="1"/>
    <col min="5" max="5" width="15.1333333333333" style="36" customWidth="1"/>
    <col min="6" max="7" width="6.85714285714286" style="36" customWidth="1"/>
  </cols>
  <sheetData>
    <row r="1" ht="24.75" customHeight="1" spans="1:1">
      <c r="A1" s="50" t="s">
        <v>28</v>
      </c>
    </row>
    <row r="2" ht="24.75" customHeight="1" spans="1:5">
      <c r="A2" s="125" t="s">
        <v>101</v>
      </c>
      <c r="B2" s="125"/>
      <c r="C2" s="125"/>
      <c r="D2" s="125"/>
      <c r="E2" s="125"/>
    </row>
    <row r="3" ht="24.75" customHeight="1" spans="1:5">
      <c r="A3" s="115"/>
      <c r="B3" s="115"/>
      <c r="E3" s="39" t="s">
        <v>30</v>
      </c>
    </row>
    <row r="4" ht="24.75" customHeight="1" spans="1:5">
      <c r="A4" s="52" t="s">
        <v>102</v>
      </c>
      <c r="B4" s="52" t="s">
        <v>103</v>
      </c>
      <c r="C4" s="53" t="s">
        <v>104</v>
      </c>
      <c r="D4" s="54" t="s">
        <v>105</v>
      </c>
      <c r="E4" s="126" t="s">
        <v>106</v>
      </c>
    </row>
    <row r="5" ht="24.75" customHeight="1" spans="1:5">
      <c r="A5" s="52" t="s">
        <v>107</v>
      </c>
      <c r="B5" s="52">
        <v>1</v>
      </c>
      <c r="C5" s="53">
        <v>2</v>
      </c>
      <c r="D5" s="54">
        <v>3</v>
      </c>
      <c r="E5" s="127">
        <v>4</v>
      </c>
    </row>
    <row r="6" s="35" customFormat="1" ht="29.25" customHeight="1" spans="1:7">
      <c r="A6" s="128" t="s">
        <v>108</v>
      </c>
      <c r="B6" s="82">
        <f>SUM(C6:E6)</f>
        <v>934.45</v>
      </c>
      <c r="C6" s="129">
        <v>882.45</v>
      </c>
      <c r="D6" s="130">
        <v>52</v>
      </c>
      <c r="E6" s="131"/>
      <c r="F6" s="46"/>
      <c r="G6" s="46"/>
    </row>
    <row r="7" ht="29.25" customHeight="1" spans="1:5">
      <c r="A7" s="132" t="s">
        <v>109</v>
      </c>
      <c r="B7" s="82">
        <f>SUM(C7:E7)</f>
        <v>826.71</v>
      </c>
      <c r="C7" s="129">
        <v>774.71</v>
      </c>
      <c r="D7" s="130">
        <v>52</v>
      </c>
      <c r="E7" s="131"/>
    </row>
    <row r="8" ht="29.25" customHeight="1" spans="1:5">
      <c r="A8" s="133" t="s">
        <v>110</v>
      </c>
      <c r="B8" s="82">
        <f>SUM(C8:E8)</f>
        <v>826.71</v>
      </c>
      <c r="C8" s="85">
        <v>774.71</v>
      </c>
      <c r="D8" s="89">
        <v>52</v>
      </c>
      <c r="E8" s="91"/>
    </row>
    <row r="9" ht="29.25" customHeight="1" spans="1:5">
      <c r="A9" s="132" t="s">
        <v>111</v>
      </c>
      <c r="B9" s="82">
        <f t="shared" ref="B8:B28" si="0">SUM(C9:E9)</f>
        <v>71.66</v>
      </c>
      <c r="C9" s="85">
        <v>71.66</v>
      </c>
      <c r="D9" s="89"/>
      <c r="E9" s="91"/>
    </row>
    <row r="10" ht="29.25" customHeight="1" spans="1:5">
      <c r="A10" s="133" t="s">
        <v>112</v>
      </c>
      <c r="B10" s="82">
        <f t="shared" si="0"/>
        <v>71.66</v>
      </c>
      <c r="C10" s="85">
        <f>SUM(C11:C13)</f>
        <v>71.66</v>
      </c>
      <c r="D10" s="89"/>
      <c r="E10" s="91"/>
    </row>
    <row r="11" ht="29.25" customHeight="1" spans="1:5">
      <c r="A11" s="104" t="s">
        <v>113</v>
      </c>
      <c r="B11" s="82">
        <f t="shared" si="0"/>
        <v>1.9</v>
      </c>
      <c r="C11" s="85">
        <v>1.9</v>
      </c>
      <c r="D11" s="89"/>
      <c r="E11" s="91"/>
    </row>
    <row r="12" ht="29.25" customHeight="1" spans="1:5">
      <c r="A12" s="104" t="s">
        <v>114</v>
      </c>
      <c r="B12" s="82">
        <f t="shared" si="0"/>
        <v>2.44</v>
      </c>
      <c r="C12" s="85">
        <v>2.44</v>
      </c>
      <c r="D12" s="89"/>
      <c r="E12" s="91"/>
    </row>
    <row r="13" ht="29.25" customHeight="1" spans="1:5">
      <c r="A13" s="133" t="s">
        <v>115</v>
      </c>
      <c r="B13" s="82">
        <f t="shared" si="0"/>
        <v>67.32</v>
      </c>
      <c r="C13" s="129">
        <v>67.32</v>
      </c>
      <c r="D13" s="130"/>
      <c r="E13" s="131"/>
    </row>
    <row r="14" ht="29.25" customHeight="1" spans="1:5">
      <c r="A14" s="133" t="s">
        <v>116</v>
      </c>
      <c r="B14" s="82">
        <f t="shared" si="0"/>
        <v>67.32</v>
      </c>
      <c r="C14" s="85">
        <v>67.32</v>
      </c>
      <c r="D14" s="89"/>
      <c r="E14" s="91"/>
    </row>
    <row r="15" ht="29.25" customHeight="1" spans="1:5">
      <c r="A15" s="132" t="s">
        <v>117</v>
      </c>
      <c r="B15" s="82">
        <f t="shared" si="0"/>
        <v>37.59</v>
      </c>
      <c r="C15" s="129">
        <v>37.59</v>
      </c>
      <c r="D15" s="130"/>
      <c r="E15" s="131"/>
    </row>
    <row r="16" ht="29.25" customHeight="1" spans="1:5">
      <c r="A16" s="133" t="s">
        <v>118</v>
      </c>
      <c r="B16" s="82">
        <f t="shared" si="0"/>
        <v>37.59</v>
      </c>
      <c r="C16" s="129">
        <v>37.59</v>
      </c>
      <c r="D16" s="130"/>
      <c r="E16" s="131"/>
    </row>
    <row r="17" ht="29.25" customHeight="1" spans="1:5">
      <c r="A17" s="133" t="s">
        <v>119</v>
      </c>
      <c r="B17" s="82">
        <f t="shared" si="0"/>
        <v>28.72</v>
      </c>
      <c r="C17" s="85">
        <v>28.72</v>
      </c>
      <c r="D17" s="89"/>
      <c r="E17" s="91"/>
    </row>
    <row r="18" ht="29.25" customHeight="1" spans="1:5">
      <c r="A18" s="133" t="s">
        <v>120</v>
      </c>
      <c r="B18" s="82">
        <f t="shared" si="0"/>
        <v>8.87</v>
      </c>
      <c r="C18" s="85">
        <v>8.87</v>
      </c>
      <c r="D18" s="89"/>
      <c r="E18" s="91"/>
    </row>
    <row r="19" ht="29.25" customHeight="1" spans="1:5">
      <c r="A19" s="132" t="s">
        <v>121</v>
      </c>
      <c r="B19" s="82">
        <f t="shared" si="0"/>
        <v>50.49</v>
      </c>
      <c r="C19" s="85">
        <v>50.49</v>
      </c>
      <c r="D19" s="89"/>
      <c r="E19" s="91"/>
    </row>
    <row r="20" ht="29.25" customHeight="1" spans="1:5">
      <c r="A20" s="133" t="s">
        <v>122</v>
      </c>
      <c r="B20" s="82">
        <f t="shared" si="0"/>
        <v>50.49</v>
      </c>
      <c r="C20" s="85">
        <v>50.49</v>
      </c>
      <c r="D20" s="89"/>
      <c r="E20" s="91"/>
    </row>
    <row r="21" ht="29.25" customHeight="1" spans="1:5">
      <c r="A21" s="133" t="s">
        <v>123</v>
      </c>
      <c r="B21" s="82">
        <f t="shared" si="0"/>
        <v>50.49</v>
      </c>
      <c r="C21" s="129">
        <v>50.49</v>
      </c>
      <c r="D21" s="130"/>
      <c r="E21" s="131"/>
    </row>
    <row r="22" ht="29.25" customHeight="1" spans="1:5">
      <c r="A22" s="128"/>
      <c r="B22" s="82">
        <f t="shared" si="0"/>
        <v>0</v>
      </c>
      <c r="C22" s="129"/>
      <c r="D22" s="130"/>
      <c r="E22" s="131"/>
    </row>
    <row r="23" ht="29.25" customHeight="1" spans="1:5">
      <c r="A23" s="134"/>
      <c r="B23" s="82">
        <f t="shared" si="0"/>
        <v>0</v>
      </c>
      <c r="C23" s="85"/>
      <c r="D23" s="89"/>
      <c r="E23" s="91"/>
    </row>
    <row r="24" ht="29.25" customHeight="1" spans="1:5">
      <c r="A24" s="134"/>
      <c r="B24" s="82">
        <f t="shared" si="0"/>
        <v>0</v>
      </c>
      <c r="C24" s="85"/>
      <c r="D24" s="89"/>
      <c r="E24" s="91"/>
    </row>
    <row r="25" ht="29.25" customHeight="1" spans="1:5">
      <c r="A25" s="134"/>
      <c r="B25" s="82">
        <f t="shared" si="0"/>
        <v>0</v>
      </c>
      <c r="C25" s="85"/>
      <c r="D25" s="89"/>
      <c r="E25" s="91"/>
    </row>
    <row r="26" ht="29.25" customHeight="1" spans="1:5">
      <c r="A26" s="128"/>
      <c r="B26" s="82">
        <f t="shared" si="0"/>
        <v>0</v>
      </c>
      <c r="C26" s="129"/>
      <c r="D26" s="130"/>
      <c r="E26" s="131"/>
    </row>
    <row r="27" ht="29.25" customHeight="1" spans="1:5">
      <c r="A27" s="128"/>
      <c r="B27" s="82">
        <f t="shared" si="0"/>
        <v>0</v>
      </c>
      <c r="C27" s="129"/>
      <c r="D27" s="130"/>
      <c r="E27" s="131"/>
    </row>
    <row r="28" ht="29.25" customHeight="1" spans="1:5">
      <c r="A28" s="134"/>
      <c r="B28" s="82">
        <f t="shared" si="0"/>
        <v>0</v>
      </c>
      <c r="C28" s="85"/>
      <c r="D28" s="89"/>
      <c r="E28" s="9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33.1333333333333" style="36" customWidth="1"/>
    <col min="2" max="2" width="24.5714285714286" style="36" customWidth="1"/>
    <col min="3" max="3" width="29" style="36" customWidth="1"/>
    <col min="4" max="4" width="22.5714285714286" style="36" customWidth="1"/>
    <col min="5" max="98" width="9" style="36" customWidth="1"/>
  </cols>
  <sheetData>
    <row r="1" ht="25.5" customHeight="1" spans="1:97">
      <c r="A1" s="108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ht="25.5" customHeight="1" spans="1:97">
      <c r="A2" s="109" t="s">
        <v>124</v>
      </c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</row>
    <row r="3" ht="16.5" customHeight="1" spans="2:97">
      <c r="B3" s="111"/>
      <c r="C3" s="112"/>
      <c r="D3" s="39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</row>
    <row r="4" ht="16.5" customHeight="1" spans="1:97">
      <c r="A4" s="52" t="s">
        <v>125</v>
      </c>
      <c r="B4" s="54"/>
      <c r="C4" s="114" t="s">
        <v>126</v>
      </c>
      <c r="D4" s="114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</row>
    <row r="5" ht="16.5" customHeight="1" spans="1:97">
      <c r="A5" s="52" t="s">
        <v>33</v>
      </c>
      <c r="B5" s="53" t="s">
        <v>34</v>
      </c>
      <c r="C5" s="79" t="s">
        <v>33</v>
      </c>
      <c r="D5" s="115" t="s">
        <v>108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</row>
    <row r="6" s="35" customFormat="1" ht="16.5" customHeight="1" spans="1:98">
      <c r="A6" s="116" t="s">
        <v>127</v>
      </c>
      <c r="B6" s="117">
        <f>SUM(B7:B9)</f>
        <v>934.45</v>
      </c>
      <c r="C6" s="118" t="s">
        <v>128</v>
      </c>
      <c r="D6" s="119">
        <f>SUM(D7:D34)</f>
        <v>934.45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46"/>
    </row>
    <row r="7" s="35" customFormat="1" ht="16.5" customHeight="1" spans="1:98">
      <c r="A7" s="116" t="s">
        <v>129</v>
      </c>
      <c r="B7" s="117">
        <v>934.45</v>
      </c>
      <c r="C7" s="118" t="s">
        <v>130</v>
      </c>
      <c r="D7" s="119">
        <v>774.71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46"/>
    </row>
    <row r="8" s="35" customFormat="1" ht="16.5" customHeight="1" spans="1:98">
      <c r="A8" s="116" t="s">
        <v>131</v>
      </c>
      <c r="B8" s="117">
        <v>0</v>
      </c>
      <c r="C8" s="118" t="s">
        <v>132</v>
      </c>
      <c r="D8" s="119">
        <v>0</v>
      </c>
      <c r="E8" s="120">
        <v>0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46"/>
    </row>
    <row r="9" s="35" customFormat="1" ht="16.5" customHeight="1" spans="1:98">
      <c r="A9" s="116" t="s">
        <v>133</v>
      </c>
      <c r="B9" s="117"/>
      <c r="C9" s="118" t="s">
        <v>134</v>
      </c>
      <c r="D9" s="119">
        <v>0</v>
      </c>
      <c r="E9" s="120">
        <v>0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46"/>
    </row>
    <row r="10" s="35" customFormat="1" ht="16.5" customHeight="1" spans="1:98">
      <c r="A10" s="116"/>
      <c r="B10" s="121"/>
      <c r="C10" s="118" t="s">
        <v>135</v>
      </c>
      <c r="D10" s="119">
        <v>0</v>
      </c>
      <c r="E10" s="120">
        <v>0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46"/>
    </row>
    <row r="11" s="35" customFormat="1" ht="16.5" customHeight="1" spans="1:98">
      <c r="A11" s="116"/>
      <c r="B11" s="121"/>
      <c r="C11" s="118" t="s">
        <v>136</v>
      </c>
      <c r="D11" s="119">
        <v>0</v>
      </c>
      <c r="E11" s="120">
        <v>0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46"/>
    </row>
    <row r="12" s="35" customFormat="1" ht="16.5" customHeight="1" spans="1:98">
      <c r="A12" s="116"/>
      <c r="B12" s="121"/>
      <c r="C12" s="118" t="s">
        <v>137</v>
      </c>
      <c r="D12" s="119">
        <v>0</v>
      </c>
      <c r="E12" s="120">
        <v>0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46"/>
    </row>
    <row r="13" s="35" customFormat="1" ht="16.5" customHeight="1" spans="1:98">
      <c r="A13" s="122"/>
      <c r="B13" s="117"/>
      <c r="C13" s="118" t="s">
        <v>138</v>
      </c>
      <c r="D13" s="119">
        <v>0</v>
      </c>
      <c r="E13" s="120">
        <v>0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46"/>
    </row>
    <row r="14" s="35" customFormat="1" ht="16.5" customHeight="1" spans="1:98">
      <c r="A14" s="122"/>
      <c r="B14" s="123"/>
      <c r="C14" s="118" t="s">
        <v>139</v>
      </c>
      <c r="D14" s="119">
        <v>71.66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46"/>
    </row>
    <row r="15" s="35" customFormat="1" ht="16.5" customHeight="1" spans="1:98">
      <c r="A15" s="122"/>
      <c r="B15" s="117"/>
      <c r="C15" s="118" t="s">
        <v>140</v>
      </c>
      <c r="D15" s="119">
        <v>0</v>
      </c>
      <c r="E15" s="120">
        <v>0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46"/>
    </row>
    <row r="16" s="35" customFormat="1" ht="16.5" customHeight="1" spans="1:98">
      <c r="A16" s="122"/>
      <c r="B16" s="117"/>
      <c r="C16" s="118" t="s">
        <v>141</v>
      </c>
      <c r="D16" s="119">
        <v>37.59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46"/>
    </row>
    <row r="17" s="35" customFormat="1" ht="16.5" customHeight="1" spans="1:98">
      <c r="A17" s="122"/>
      <c r="B17" s="117"/>
      <c r="C17" s="118" t="s">
        <v>142</v>
      </c>
      <c r="D17" s="119">
        <v>0</v>
      </c>
      <c r="E17" s="120">
        <v>0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46"/>
    </row>
    <row r="18" s="35" customFormat="1" ht="16.5" customHeight="1" spans="1:98">
      <c r="A18" s="122"/>
      <c r="B18" s="117"/>
      <c r="C18" s="118" t="s">
        <v>143</v>
      </c>
      <c r="D18" s="119">
        <v>0</v>
      </c>
      <c r="E18" s="120">
        <v>0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46"/>
    </row>
    <row r="19" s="35" customFormat="1" ht="16.5" customHeight="1" spans="1:98">
      <c r="A19" s="122"/>
      <c r="B19" s="117"/>
      <c r="C19" s="118" t="s">
        <v>144</v>
      </c>
      <c r="D19" s="119">
        <v>0</v>
      </c>
      <c r="E19" s="120">
        <v>0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46"/>
    </row>
    <row r="20" s="35" customFormat="1" ht="16.5" customHeight="1" spans="1:98">
      <c r="A20" s="122"/>
      <c r="B20" s="117"/>
      <c r="C20" s="118" t="s">
        <v>145</v>
      </c>
      <c r="D20" s="119">
        <v>0</v>
      </c>
      <c r="E20" s="120">
        <v>0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46"/>
    </row>
    <row r="21" s="35" customFormat="1" ht="16.5" customHeight="1" spans="1:98">
      <c r="A21" s="122"/>
      <c r="B21" s="117"/>
      <c r="C21" s="118" t="s">
        <v>146</v>
      </c>
      <c r="D21" s="119">
        <v>0</v>
      </c>
      <c r="E21" s="120">
        <v>0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46"/>
    </row>
    <row r="22" s="35" customFormat="1" ht="16.5" customHeight="1" spans="1:98">
      <c r="A22" s="122"/>
      <c r="B22" s="117"/>
      <c r="C22" s="118" t="s">
        <v>147</v>
      </c>
      <c r="D22" s="119">
        <v>0</v>
      </c>
      <c r="E22" s="120">
        <v>0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46"/>
    </row>
    <row r="23" s="35" customFormat="1" ht="16.5" customHeight="1" spans="1:98">
      <c r="A23" s="122"/>
      <c r="B23" s="117"/>
      <c r="C23" s="118" t="s">
        <v>148</v>
      </c>
      <c r="D23" s="119">
        <v>0</v>
      </c>
      <c r="E23" s="120">
        <v>0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46"/>
    </row>
    <row r="24" s="35" customFormat="1" ht="16.5" customHeight="1" spans="1:98">
      <c r="A24" s="122"/>
      <c r="B24" s="117"/>
      <c r="C24" s="118" t="s">
        <v>149</v>
      </c>
      <c r="D24" s="119">
        <v>0</v>
      </c>
      <c r="E24" s="120">
        <v>0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46"/>
    </row>
    <row r="25" s="35" customFormat="1" ht="16.5" customHeight="1" spans="1:98">
      <c r="A25" s="122"/>
      <c r="B25" s="117"/>
      <c r="C25" s="118" t="s">
        <v>150</v>
      </c>
      <c r="D25" s="119">
        <v>0</v>
      </c>
      <c r="E25" s="120">
        <v>0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46"/>
    </row>
    <row r="26" s="35" customFormat="1" ht="16.5" customHeight="1" spans="1:98">
      <c r="A26" s="122"/>
      <c r="B26" s="117"/>
      <c r="C26" s="118" t="s">
        <v>151</v>
      </c>
      <c r="D26" s="119">
        <v>50.49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46"/>
    </row>
    <row r="27" s="35" customFormat="1" ht="16.5" customHeight="1" spans="1:98">
      <c r="A27" s="122"/>
      <c r="B27" s="117"/>
      <c r="C27" s="118" t="s">
        <v>152</v>
      </c>
      <c r="D27" s="119">
        <v>0</v>
      </c>
      <c r="E27" s="120">
        <v>0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46"/>
    </row>
    <row r="28" s="35" customFormat="1" ht="16.5" customHeight="1" spans="1:98">
      <c r="A28" s="122"/>
      <c r="B28" s="117"/>
      <c r="C28" s="118" t="s">
        <v>153</v>
      </c>
      <c r="D28" s="119">
        <v>0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46"/>
    </row>
    <row r="29" s="35" customFormat="1" ht="16.5" customHeight="1" spans="1:98">
      <c r="A29" s="122"/>
      <c r="B29" s="117"/>
      <c r="C29" s="124" t="s">
        <v>154</v>
      </c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46"/>
    </row>
    <row r="30" s="35" customFormat="1" ht="16.5" customHeight="1" spans="1:98">
      <c r="A30" s="122"/>
      <c r="B30" s="117"/>
      <c r="C30" s="118" t="s">
        <v>155</v>
      </c>
      <c r="D30" s="119">
        <v>0</v>
      </c>
      <c r="E30" s="120">
        <v>0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46"/>
    </row>
    <row r="31" s="35" customFormat="1" ht="16.5" customHeight="1" spans="1:98">
      <c r="A31" s="122"/>
      <c r="B31" s="117"/>
      <c r="C31" s="118" t="s">
        <v>156</v>
      </c>
      <c r="D31" s="119">
        <v>0</v>
      </c>
      <c r="E31" s="120">
        <v>0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46"/>
    </row>
    <row r="32" s="35" customFormat="1" ht="16.5" customHeight="1" spans="1:98">
      <c r="A32" s="122"/>
      <c r="B32" s="117"/>
      <c r="C32" s="118" t="s">
        <v>157</v>
      </c>
      <c r="D32" s="119">
        <v>0</v>
      </c>
      <c r="E32" s="120">
        <v>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46"/>
    </row>
    <row r="33" s="35" customFormat="1" ht="16.5" customHeight="1" spans="1:98">
      <c r="A33" s="122"/>
      <c r="B33" s="117"/>
      <c r="C33" s="118" t="s">
        <v>158</v>
      </c>
      <c r="D33" s="119">
        <v>0</v>
      </c>
      <c r="E33" s="120">
        <v>0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46"/>
    </row>
    <row r="34" s="35" customFormat="1" ht="16.5" customHeight="1" spans="1:98">
      <c r="A34" s="122"/>
      <c r="B34" s="117"/>
      <c r="C34" s="118" t="s">
        <v>159</v>
      </c>
      <c r="D34" s="119">
        <v>0</v>
      </c>
      <c r="E34" s="120">
        <v>0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46"/>
    </row>
    <row r="35" ht="16.5" customHeight="1" spans="1:97">
      <c r="A35" s="114" t="s">
        <v>160</v>
      </c>
      <c r="B35" s="73">
        <f>B6</f>
        <v>934.45</v>
      </c>
      <c r="C35" s="53" t="s">
        <v>161</v>
      </c>
      <c r="D35" s="119">
        <f>D6</f>
        <v>934.45</v>
      </c>
      <c r="E35" s="39">
        <v>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</row>
    <row r="36" customHeight="1" spans="5:5">
      <c r="E36" s="36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41.8571428571429" style="36" customWidth="1"/>
    <col min="2" max="2" width="14.4285714285714" style="36" customWidth="1"/>
    <col min="3" max="11" width="14.2952380952381" style="36" customWidth="1"/>
    <col min="12" max="13" width="6.85714285714286" style="36" customWidth="1"/>
  </cols>
  <sheetData>
    <row r="1" ht="24.75" customHeight="1" spans="1:1">
      <c r="A1" s="50" t="s">
        <v>28</v>
      </c>
    </row>
    <row r="2" ht="24.75" customHeight="1" spans="1:11">
      <c r="A2" s="38" t="s">
        <v>162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4.75" customHeight="1" spans="11:11">
      <c r="K3" s="39" t="s">
        <v>30</v>
      </c>
    </row>
    <row r="4" ht="24.75" customHeight="1" spans="1:11">
      <c r="A4" s="52" t="s">
        <v>163</v>
      </c>
      <c r="B4" s="53" t="s">
        <v>108</v>
      </c>
      <c r="C4" s="53" t="s">
        <v>164</v>
      </c>
      <c r="D4" s="53"/>
      <c r="E4" s="53"/>
      <c r="F4" s="53" t="s">
        <v>165</v>
      </c>
      <c r="G4" s="53"/>
      <c r="H4" s="53"/>
      <c r="I4" s="53" t="s">
        <v>166</v>
      </c>
      <c r="J4" s="53"/>
      <c r="K4" s="54"/>
    </row>
    <row r="5" ht="24.75" customHeight="1" spans="1:11">
      <c r="A5" s="52"/>
      <c r="B5" s="53"/>
      <c r="C5" s="53" t="s">
        <v>108</v>
      </c>
      <c r="D5" s="53" t="s">
        <v>104</v>
      </c>
      <c r="E5" s="53" t="s">
        <v>105</v>
      </c>
      <c r="F5" s="53" t="s">
        <v>108</v>
      </c>
      <c r="G5" s="53" t="s">
        <v>104</v>
      </c>
      <c r="H5" s="53" t="s">
        <v>105</v>
      </c>
      <c r="I5" s="79" t="s">
        <v>108</v>
      </c>
      <c r="J5" s="79" t="s">
        <v>104</v>
      </c>
      <c r="K5" s="80" t="s">
        <v>105</v>
      </c>
    </row>
    <row r="6" ht="24.75" customHeight="1" spans="1:11">
      <c r="A6" s="52" t="s">
        <v>107</v>
      </c>
      <c r="B6" s="53">
        <v>1</v>
      </c>
      <c r="C6" s="53">
        <v>2</v>
      </c>
      <c r="D6" s="53">
        <v>3</v>
      </c>
      <c r="E6" s="53">
        <v>4</v>
      </c>
      <c r="F6" s="53">
        <v>2</v>
      </c>
      <c r="G6" s="53">
        <v>3</v>
      </c>
      <c r="H6" s="53">
        <v>4</v>
      </c>
      <c r="I6" s="53">
        <v>2</v>
      </c>
      <c r="J6" s="53">
        <v>3</v>
      </c>
      <c r="K6" s="54">
        <v>4</v>
      </c>
    </row>
    <row r="7" s="35" customFormat="1" ht="24.75" customHeight="1" spans="1:13">
      <c r="A7" s="81" t="s">
        <v>108</v>
      </c>
      <c r="B7" s="99">
        <f>C7+F7+I7</f>
        <v>934.45</v>
      </c>
      <c r="C7" s="99">
        <f>D7+E7</f>
        <v>934.45</v>
      </c>
      <c r="D7" s="99">
        <v>882.45</v>
      </c>
      <c r="E7" s="99">
        <v>52</v>
      </c>
      <c r="F7" s="99">
        <f>G7+H7</f>
        <v>0</v>
      </c>
      <c r="G7" s="99">
        <v>0</v>
      </c>
      <c r="H7" s="99">
        <v>0</v>
      </c>
      <c r="I7" s="99">
        <f>J7+K7</f>
        <v>0</v>
      </c>
      <c r="J7" s="99">
        <v>0</v>
      </c>
      <c r="K7" s="100">
        <v>0</v>
      </c>
      <c r="L7" s="46"/>
      <c r="M7" s="46"/>
    </row>
    <row r="8" ht="24.75" customHeight="1" spans="1:11">
      <c r="A8" s="81" t="s">
        <v>167</v>
      </c>
      <c r="B8" s="99">
        <f t="shared" ref="B8:B25" si="0">C8+F8+I8</f>
        <v>934.45</v>
      </c>
      <c r="C8" s="99">
        <f t="shared" ref="C8:C25" si="1">D8+E8</f>
        <v>934.45</v>
      </c>
      <c r="D8" s="99">
        <v>882.45</v>
      </c>
      <c r="E8" s="99">
        <v>52</v>
      </c>
      <c r="F8" s="99">
        <f>G8+H8</f>
        <v>0</v>
      </c>
      <c r="G8" s="99">
        <v>0</v>
      </c>
      <c r="H8" s="99">
        <v>0</v>
      </c>
      <c r="I8" s="99">
        <f t="shared" ref="I8:I25" si="2">J8+K8</f>
        <v>0</v>
      </c>
      <c r="J8" s="99">
        <v>0</v>
      </c>
      <c r="K8" s="100">
        <v>0</v>
      </c>
    </row>
    <row r="9" ht="24.75" customHeight="1" spans="1:11">
      <c r="A9" s="84"/>
      <c r="B9" s="99">
        <f t="shared" si="0"/>
        <v>0</v>
      </c>
      <c r="C9" s="99">
        <f t="shared" si="1"/>
        <v>0</v>
      </c>
      <c r="D9" s="103"/>
      <c r="E9" s="103"/>
      <c r="F9" s="99">
        <f t="shared" ref="F8:F25" si="3">G9+H9</f>
        <v>0</v>
      </c>
      <c r="G9" s="103"/>
      <c r="H9" s="103"/>
      <c r="I9" s="99">
        <f t="shared" si="2"/>
        <v>0</v>
      </c>
      <c r="J9" s="103"/>
      <c r="K9" s="86"/>
    </row>
    <row r="10" ht="24.75" customHeight="1" spans="1:11">
      <c r="A10" s="84"/>
      <c r="B10" s="99">
        <f t="shared" si="0"/>
        <v>0</v>
      </c>
      <c r="C10" s="99">
        <f t="shared" si="1"/>
        <v>0</v>
      </c>
      <c r="D10" s="103"/>
      <c r="E10" s="103"/>
      <c r="F10" s="99">
        <f t="shared" si="3"/>
        <v>0</v>
      </c>
      <c r="G10" s="103"/>
      <c r="H10" s="103"/>
      <c r="I10" s="99">
        <f t="shared" si="2"/>
        <v>0</v>
      </c>
      <c r="J10" s="103"/>
      <c r="K10" s="86"/>
    </row>
    <row r="11" ht="24.75" customHeight="1" spans="1:11">
      <c r="A11" s="84"/>
      <c r="B11" s="99">
        <f t="shared" si="0"/>
        <v>0</v>
      </c>
      <c r="C11" s="99">
        <f t="shared" si="1"/>
        <v>0</v>
      </c>
      <c r="D11" s="103"/>
      <c r="E11" s="103"/>
      <c r="F11" s="99">
        <f t="shared" si="3"/>
        <v>0</v>
      </c>
      <c r="G11" s="103"/>
      <c r="H11" s="103"/>
      <c r="I11" s="99">
        <f t="shared" si="2"/>
        <v>0</v>
      </c>
      <c r="J11" s="103"/>
      <c r="K11" s="86"/>
    </row>
    <row r="12" ht="24.75" customHeight="1" spans="1:11">
      <c r="A12" s="84"/>
      <c r="B12" s="99">
        <f t="shared" si="0"/>
        <v>0</v>
      </c>
      <c r="C12" s="99">
        <f t="shared" si="1"/>
        <v>0</v>
      </c>
      <c r="D12" s="103"/>
      <c r="E12" s="103"/>
      <c r="F12" s="99">
        <f t="shared" si="3"/>
        <v>0</v>
      </c>
      <c r="G12" s="103"/>
      <c r="H12" s="103"/>
      <c r="I12" s="99">
        <f t="shared" si="2"/>
        <v>0</v>
      </c>
      <c r="J12" s="103"/>
      <c r="K12" s="86"/>
    </row>
    <row r="13" ht="24.75" customHeight="1" spans="1:11">
      <c r="A13" s="84"/>
      <c r="B13" s="99">
        <f t="shared" si="0"/>
        <v>0</v>
      </c>
      <c r="C13" s="99">
        <f t="shared" si="1"/>
        <v>0</v>
      </c>
      <c r="D13" s="103"/>
      <c r="E13" s="103"/>
      <c r="F13" s="99">
        <f t="shared" si="3"/>
        <v>0</v>
      </c>
      <c r="G13" s="103"/>
      <c r="H13" s="103"/>
      <c r="I13" s="99">
        <f t="shared" si="2"/>
        <v>0</v>
      </c>
      <c r="J13" s="103"/>
      <c r="K13" s="86"/>
    </row>
    <row r="14" ht="24.75" customHeight="1" spans="1:11">
      <c r="A14" s="84"/>
      <c r="B14" s="99">
        <f t="shared" si="0"/>
        <v>0</v>
      </c>
      <c r="C14" s="99">
        <f t="shared" si="1"/>
        <v>0</v>
      </c>
      <c r="D14" s="103"/>
      <c r="E14" s="103"/>
      <c r="F14" s="99">
        <f t="shared" si="3"/>
        <v>0</v>
      </c>
      <c r="G14" s="103"/>
      <c r="H14" s="103"/>
      <c r="I14" s="99">
        <f t="shared" si="2"/>
        <v>0</v>
      </c>
      <c r="J14" s="103"/>
      <c r="K14" s="86"/>
    </row>
    <row r="15" ht="24.75" customHeight="1" spans="1:11">
      <c r="A15" s="84"/>
      <c r="B15" s="99">
        <f t="shared" si="0"/>
        <v>0</v>
      </c>
      <c r="C15" s="99">
        <f t="shared" si="1"/>
        <v>0</v>
      </c>
      <c r="D15" s="103"/>
      <c r="E15" s="103"/>
      <c r="F15" s="99">
        <f t="shared" si="3"/>
        <v>0</v>
      </c>
      <c r="G15" s="103"/>
      <c r="H15" s="103"/>
      <c r="I15" s="99">
        <f t="shared" si="2"/>
        <v>0</v>
      </c>
      <c r="J15" s="103"/>
      <c r="K15" s="86"/>
    </row>
    <row r="16" ht="24.75" customHeight="1" spans="1:11">
      <c r="A16" s="84"/>
      <c r="B16" s="99">
        <f t="shared" si="0"/>
        <v>0</v>
      </c>
      <c r="C16" s="99">
        <f t="shared" si="1"/>
        <v>0</v>
      </c>
      <c r="D16" s="103"/>
      <c r="E16" s="103"/>
      <c r="F16" s="99">
        <f t="shared" si="3"/>
        <v>0</v>
      </c>
      <c r="G16" s="103"/>
      <c r="H16" s="103"/>
      <c r="I16" s="99">
        <f t="shared" si="2"/>
        <v>0</v>
      </c>
      <c r="J16" s="103"/>
      <c r="K16" s="86"/>
    </row>
    <row r="17" ht="24.75" customHeight="1" spans="1:11">
      <c r="A17" s="84"/>
      <c r="B17" s="99">
        <f t="shared" si="0"/>
        <v>0</v>
      </c>
      <c r="C17" s="99">
        <f t="shared" si="1"/>
        <v>0</v>
      </c>
      <c r="D17" s="103"/>
      <c r="E17" s="103"/>
      <c r="F17" s="99">
        <f t="shared" si="3"/>
        <v>0</v>
      </c>
      <c r="G17" s="103"/>
      <c r="H17" s="103"/>
      <c r="I17" s="99">
        <f t="shared" si="2"/>
        <v>0</v>
      </c>
      <c r="J17" s="103"/>
      <c r="K17" s="86"/>
    </row>
    <row r="18" ht="24.75" customHeight="1" spans="1:11">
      <c r="A18" s="84"/>
      <c r="B18" s="99">
        <f t="shared" si="0"/>
        <v>0</v>
      </c>
      <c r="C18" s="99">
        <f t="shared" si="1"/>
        <v>0</v>
      </c>
      <c r="D18" s="103"/>
      <c r="E18" s="103"/>
      <c r="F18" s="99">
        <f t="shared" si="3"/>
        <v>0</v>
      </c>
      <c r="G18" s="103"/>
      <c r="H18" s="103"/>
      <c r="I18" s="99">
        <f t="shared" si="2"/>
        <v>0</v>
      </c>
      <c r="J18" s="103"/>
      <c r="K18" s="86"/>
    </row>
    <row r="19" ht="24.75" customHeight="1" spans="1:11">
      <c r="A19" s="84"/>
      <c r="B19" s="99">
        <f t="shared" si="0"/>
        <v>0</v>
      </c>
      <c r="C19" s="99">
        <f t="shared" si="1"/>
        <v>0</v>
      </c>
      <c r="D19" s="103"/>
      <c r="E19" s="103"/>
      <c r="F19" s="99">
        <f t="shared" si="3"/>
        <v>0</v>
      </c>
      <c r="G19" s="103"/>
      <c r="H19" s="103"/>
      <c r="I19" s="99">
        <f t="shared" si="2"/>
        <v>0</v>
      </c>
      <c r="J19" s="103"/>
      <c r="K19" s="86"/>
    </row>
    <row r="20" ht="24.75" customHeight="1" spans="1:11">
      <c r="A20" s="84"/>
      <c r="B20" s="99">
        <f t="shared" si="0"/>
        <v>0</v>
      </c>
      <c r="C20" s="99">
        <f t="shared" si="1"/>
        <v>0</v>
      </c>
      <c r="D20" s="103"/>
      <c r="E20" s="103"/>
      <c r="F20" s="99">
        <f t="shared" si="3"/>
        <v>0</v>
      </c>
      <c r="G20" s="103"/>
      <c r="H20" s="103"/>
      <c r="I20" s="99">
        <f t="shared" si="2"/>
        <v>0</v>
      </c>
      <c r="J20" s="103"/>
      <c r="K20" s="86"/>
    </row>
    <row r="21" ht="24.75" customHeight="1" spans="1:11">
      <c r="A21" s="84"/>
      <c r="B21" s="99">
        <f t="shared" si="0"/>
        <v>0</v>
      </c>
      <c r="C21" s="99">
        <f t="shared" si="1"/>
        <v>0</v>
      </c>
      <c r="D21" s="103"/>
      <c r="E21" s="103"/>
      <c r="F21" s="99">
        <f t="shared" si="3"/>
        <v>0</v>
      </c>
      <c r="G21" s="103"/>
      <c r="H21" s="103"/>
      <c r="I21" s="99">
        <f t="shared" si="2"/>
        <v>0</v>
      </c>
      <c r="J21" s="103"/>
      <c r="K21" s="86"/>
    </row>
    <row r="22" ht="24.75" customHeight="1" spans="1:11">
      <c r="A22" s="84"/>
      <c r="B22" s="99">
        <f t="shared" si="0"/>
        <v>0</v>
      </c>
      <c r="C22" s="99">
        <f t="shared" si="1"/>
        <v>0</v>
      </c>
      <c r="D22" s="103"/>
      <c r="E22" s="103"/>
      <c r="F22" s="99">
        <f t="shared" si="3"/>
        <v>0</v>
      </c>
      <c r="G22" s="103"/>
      <c r="H22" s="103"/>
      <c r="I22" s="99">
        <f t="shared" si="2"/>
        <v>0</v>
      </c>
      <c r="J22" s="103"/>
      <c r="K22" s="86"/>
    </row>
    <row r="23" ht="24.75" customHeight="1" spans="1:11">
      <c r="A23" s="84"/>
      <c r="B23" s="99">
        <f t="shared" si="0"/>
        <v>0</v>
      </c>
      <c r="C23" s="99">
        <f t="shared" si="1"/>
        <v>0</v>
      </c>
      <c r="D23" s="103"/>
      <c r="E23" s="103"/>
      <c r="F23" s="99">
        <f t="shared" si="3"/>
        <v>0</v>
      </c>
      <c r="G23" s="103"/>
      <c r="H23" s="103"/>
      <c r="I23" s="99">
        <f t="shared" si="2"/>
        <v>0</v>
      </c>
      <c r="J23" s="103"/>
      <c r="K23" s="86"/>
    </row>
    <row r="24" ht="24.75" customHeight="1" spans="1:11">
      <c r="A24" s="84"/>
      <c r="B24" s="99">
        <f t="shared" si="0"/>
        <v>0</v>
      </c>
      <c r="C24" s="99">
        <f t="shared" si="1"/>
        <v>0</v>
      </c>
      <c r="D24" s="103"/>
      <c r="E24" s="103"/>
      <c r="F24" s="99">
        <f t="shared" si="3"/>
        <v>0</v>
      </c>
      <c r="G24" s="103"/>
      <c r="H24" s="103"/>
      <c r="I24" s="99">
        <f t="shared" si="2"/>
        <v>0</v>
      </c>
      <c r="J24" s="103"/>
      <c r="K24" s="86"/>
    </row>
    <row r="25" ht="24.75" customHeight="1" spans="1:11">
      <c r="A25" s="84"/>
      <c r="B25" s="99">
        <f t="shared" si="0"/>
        <v>0</v>
      </c>
      <c r="C25" s="99">
        <f t="shared" si="1"/>
        <v>0</v>
      </c>
      <c r="D25" s="103"/>
      <c r="E25" s="103"/>
      <c r="F25" s="99">
        <f t="shared" si="3"/>
        <v>0</v>
      </c>
      <c r="G25" s="103"/>
      <c r="H25" s="103"/>
      <c r="I25" s="99">
        <f t="shared" si="2"/>
        <v>0</v>
      </c>
      <c r="J25" s="103"/>
      <c r="K25" s="86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3" workbookViewId="0">
      <selection activeCell="F23" sqref="F23"/>
    </sheetView>
  </sheetViews>
  <sheetFormatPr defaultColWidth="9" defaultRowHeight="12.75" customHeight="1" outlineLevelCol="6"/>
  <cols>
    <col min="1" max="1" width="18" style="36" customWidth="1"/>
    <col min="2" max="2" width="32.4285714285714" style="36" customWidth="1"/>
    <col min="3" max="5" width="17.8571428571429" style="36" customWidth="1"/>
    <col min="6" max="7" width="6.85714285714286" style="36" customWidth="1"/>
  </cols>
  <sheetData>
    <row r="1" ht="24.75" customHeight="1" spans="1:2">
      <c r="A1" s="50" t="s">
        <v>28</v>
      </c>
      <c r="B1" s="51"/>
    </row>
    <row r="2" ht="24.75" customHeight="1" spans="1:5">
      <c r="A2" s="38" t="s">
        <v>168</v>
      </c>
      <c r="B2" s="38"/>
      <c r="C2" s="38"/>
      <c r="D2" s="38"/>
      <c r="E2" s="38"/>
    </row>
    <row r="3" ht="24.75" customHeight="1" spans="5:5">
      <c r="E3" s="39" t="s">
        <v>30</v>
      </c>
    </row>
    <row r="4" ht="24.75" customHeight="1" spans="1:5">
      <c r="A4" s="52" t="s">
        <v>102</v>
      </c>
      <c r="B4" s="53"/>
      <c r="C4" s="52" t="s">
        <v>164</v>
      </c>
      <c r="D4" s="53"/>
      <c r="E4" s="54"/>
    </row>
    <row r="5" ht="24.75" customHeight="1" spans="1:5">
      <c r="A5" s="52" t="s">
        <v>169</v>
      </c>
      <c r="B5" s="53" t="s">
        <v>170</v>
      </c>
      <c r="C5" s="79" t="s">
        <v>108</v>
      </c>
      <c r="D5" s="79" t="s">
        <v>104</v>
      </c>
      <c r="E5" s="80" t="s">
        <v>105</v>
      </c>
    </row>
    <row r="6" ht="24.75" customHeight="1" spans="1:5">
      <c r="A6" s="52" t="s">
        <v>107</v>
      </c>
      <c r="B6" s="53" t="s">
        <v>107</v>
      </c>
      <c r="C6" s="53">
        <v>1</v>
      </c>
      <c r="D6" s="53">
        <v>2</v>
      </c>
      <c r="E6" s="54">
        <v>3</v>
      </c>
    </row>
    <row r="7" s="35" customFormat="1" ht="24.75" customHeight="1" spans="1:7">
      <c r="A7" s="81"/>
      <c r="B7" s="98" t="s">
        <v>108</v>
      </c>
      <c r="C7" s="99">
        <f>SUM(C8:C13)</f>
        <v>1801.08</v>
      </c>
      <c r="D7" s="99">
        <f>SUM(D8:D13)</f>
        <v>1697.08</v>
      </c>
      <c r="E7" s="100">
        <v>52</v>
      </c>
      <c r="F7" s="46"/>
      <c r="G7" s="46"/>
    </row>
    <row r="8" s="97" customFormat="1" ht="24.75" customHeight="1" spans="1:7">
      <c r="A8" s="101" t="s">
        <v>171</v>
      </c>
      <c r="B8" s="102" t="s">
        <v>172</v>
      </c>
      <c r="C8" s="103">
        <v>826.71</v>
      </c>
      <c r="D8" s="103">
        <v>774.71</v>
      </c>
      <c r="E8" s="86">
        <v>52</v>
      </c>
      <c r="F8" s="36"/>
      <c r="G8" s="36"/>
    </row>
    <row r="9" s="97" customFormat="1" ht="24.75" customHeight="1" spans="1:7">
      <c r="A9" s="104" t="s">
        <v>173</v>
      </c>
      <c r="B9" s="105" t="s">
        <v>174</v>
      </c>
      <c r="C9" s="103">
        <v>826.71</v>
      </c>
      <c r="D9" s="103">
        <v>774.71</v>
      </c>
      <c r="E9" s="86">
        <v>52</v>
      </c>
      <c r="F9" s="36"/>
      <c r="G9" s="36"/>
    </row>
    <row r="10" s="97" customFormat="1" ht="24.75" customHeight="1" spans="1:7">
      <c r="A10" s="101" t="s">
        <v>175</v>
      </c>
      <c r="B10" s="102" t="s">
        <v>176</v>
      </c>
      <c r="C10" s="103">
        <v>71.66</v>
      </c>
      <c r="D10" s="103">
        <v>71.66</v>
      </c>
      <c r="E10" s="86"/>
      <c r="F10" s="36"/>
      <c r="G10" s="36"/>
    </row>
    <row r="11" s="97" customFormat="1" ht="24.75" customHeight="1" spans="1:7">
      <c r="A11" s="104" t="s">
        <v>177</v>
      </c>
      <c r="B11" s="105" t="s">
        <v>178</v>
      </c>
      <c r="C11" s="103">
        <v>71.66</v>
      </c>
      <c r="D11" s="103">
        <v>71.66</v>
      </c>
      <c r="E11" s="86"/>
      <c r="F11" s="36"/>
      <c r="G11" s="36"/>
    </row>
    <row r="12" s="97" customFormat="1" ht="24.75" customHeight="1" spans="1:7">
      <c r="A12" s="104" t="s">
        <v>179</v>
      </c>
      <c r="B12" s="106" t="s">
        <v>180</v>
      </c>
      <c r="C12" s="103">
        <v>1.9</v>
      </c>
      <c r="D12" s="103">
        <v>1.9</v>
      </c>
      <c r="E12" s="86"/>
      <c r="F12" s="36"/>
      <c r="G12" s="36"/>
    </row>
    <row r="13" s="97" customFormat="1" ht="24.75" customHeight="1" spans="1:7">
      <c r="A13" s="104" t="s">
        <v>179</v>
      </c>
      <c r="B13" s="106" t="s">
        <v>181</v>
      </c>
      <c r="C13" s="103">
        <v>2.44</v>
      </c>
      <c r="D13" s="103">
        <v>2.44</v>
      </c>
      <c r="E13" s="86"/>
      <c r="F13" s="36"/>
      <c r="G13" s="36"/>
    </row>
    <row r="14" ht="24.75" customHeight="1" spans="1:5">
      <c r="A14" s="104" t="s">
        <v>182</v>
      </c>
      <c r="B14" s="105" t="s">
        <v>183</v>
      </c>
      <c r="C14" s="99">
        <v>67.32</v>
      </c>
      <c r="D14" s="99">
        <v>67.32</v>
      </c>
      <c r="E14" s="100"/>
    </row>
    <row r="15" ht="24.75" customHeight="1" spans="1:5">
      <c r="A15" s="104" t="s">
        <v>184</v>
      </c>
      <c r="B15" s="106" t="s">
        <v>185</v>
      </c>
      <c r="C15" s="99">
        <v>67.32</v>
      </c>
      <c r="D15" s="99">
        <v>67.32</v>
      </c>
      <c r="E15" s="100"/>
    </row>
    <row r="16" ht="24.75" customHeight="1" spans="1:5">
      <c r="A16" s="101" t="s">
        <v>186</v>
      </c>
      <c r="B16" s="102" t="s">
        <v>187</v>
      </c>
      <c r="C16" s="103">
        <v>37.59</v>
      </c>
      <c r="D16" s="103">
        <v>37.59</v>
      </c>
      <c r="E16" s="86"/>
    </row>
    <row r="17" ht="24.75" customHeight="1" spans="1:5">
      <c r="A17" s="104" t="s">
        <v>188</v>
      </c>
      <c r="B17" s="105" t="s">
        <v>189</v>
      </c>
      <c r="C17" s="103">
        <v>37.59</v>
      </c>
      <c r="D17" s="103">
        <v>37.59</v>
      </c>
      <c r="E17" s="86"/>
    </row>
    <row r="18" ht="24.75" customHeight="1" spans="1:5">
      <c r="A18" s="104" t="s">
        <v>190</v>
      </c>
      <c r="B18" s="105" t="s">
        <v>191</v>
      </c>
      <c r="C18" s="103">
        <v>28.72</v>
      </c>
      <c r="D18" s="103">
        <v>28.72</v>
      </c>
      <c r="E18" s="86"/>
    </row>
    <row r="19" ht="24.75" customHeight="1" spans="1:5">
      <c r="A19" s="104" t="s">
        <v>192</v>
      </c>
      <c r="B19" s="105" t="s">
        <v>193</v>
      </c>
      <c r="C19" s="103">
        <v>8.87</v>
      </c>
      <c r="D19" s="103">
        <v>8.87</v>
      </c>
      <c r="E19" s="86"/>
    </row>
    <row r="20" ht="24.75" customHeight="1" spans="1:5">
      <c r="A20" s="101" t="s">
        <v>194</v>
      </c>
      <c r="B20" s="102" t="s">
        <v>195</v>
      </c>
      <c r="C20" s="99">
        <v>50.49</v>
      </c>
      <c r="D20" s="99">
        <v>50.49</v>
      </c>
      <c r="E20" s="100"/>
    </row>
    <row r="21" ht="24.75" customHeight="1" spans="1:5">
      <c r="A21" s="104" t="s">
        <v>196</v>
      </c>
      <c r="B21" s="105" t="s">
        <v>197</v>
      </c>
      <c r="C21" s="99">
        <v>50.49</v>
      </c>
      <c r="D21" s="99">
        <v>50.49</v>
      </c>
      <c r="E21" s="100"/>
    </row>
    <row r="22" ht="24.75" customHeight="1" spans="1:5">
      <c r="A22" s="104" t="s">
        <v>198</v>
      </c>
      <c r="B22" s="105" t="s">
        <v>199</v>
      </c>
      <c r="C22" s="103">
        <v>50.49</v>
      </c>
      <c r="D22" s="103">
        <v>50.49</v>
      </c>
      <c r="E22" s="86"/>
    </row>
    <row r="23" ht="24.75" customHeight="1" spans="1:5">
      <c r="A23" s="84"/>
      <c r="B23" s="107"/>
      <c r="C23" s="103"/>
      <c r="D23" s="103"/>
      <c r="E23" s="86"/>
    </row>
    <row r="24" ht="24.75" customHeight="1" spans="1:5">
      <c r="A24" s="84"/>
      <c r="B24" s="107"/>
      <c r="C24" s="103"/>
      <c r="D24" s="103"/>
      <c r="E24" s="86"/>
    </row>
    <row r="25" ht="24.75" customHeight="1" spans="1:5">
      <c r="A25" s="81"/>
      <c r="B25" s="98"/>
      <c r="C25" s="99"/>
      <c r="D25" s="99"/>
      <c r="E25" s="100"/>
    </row>
    <row r="26" ht="24.75" customHeight="1" spans="1:5">
      <c r="A26" s="81"/>
      <c r="B26" s="98"/>
      <c r="C26" s="99"/>
      <c r="D26" s="99"/>
      <c r="E26" s="100"/>
    </row>
    <row r="27" ht="24.75" customHeight="1" spans="1:5">
      <c r="A27" s="84"/>
      <c r="B27" s="107"/>
      <c r="C27" s="103"/>
      <c r="D27" s="103"/>
      <c r="E27" s="8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I6" sqref="I6"/>
    </sheetView>
  </sheetViews>
  <sheetFormatPr defaultColWidth="9" defaultRowHeight="12.75" customHeight="1" outlineLevelCol="6"/>
  <cols>
    <col min="1" max="1" width="13.3333333333333" style="36" customWidth="1"/>
    <col min="2" max="2" width="29.552380952381" style="36" customWidth="1"/>
    <col min="3" max="5" width="17.2952380952381" style="36" customWidth="1"/>
    <col min="6" max="7" width="6.85714285714286" style="36" customWidth="1"/>
  </cols>
  <sheetData>
    <row r="1" ht="24.75" customHeight="1" spans="1:2">
      <c r="A1" s="50" t="s">
        <v>28</v>
      </c>
      <c r="B1" s="51"/>
    </row>
    <row r="2" ht="24.75" customHeight="1" spans="1:5">
      <c r="A2" s="76" t="s">
        <v>200</v>
      </c>
      <c r="B2" s="76"/>
      <c r="C2" s="76"/>
      <c r="D2" s="76"/>
      <c r="E2" s="76"/>
    </row>
    <row r="3" ht="24.75" customHeight="1" spans="5:5">
      <c r="E3" s="39" t="s">
        <v>30</v>
      </c>
    </row>
    <row r="4" ht="24.75" customHeight="1" spans="1:5">
      <c r="A4" s="52" t="s">
        <v>201</v>
      </c>
      <c r="B4" s="53"/>
      <c r="C4" s="52" t="s">
        <v>202</v>
      </c>
      <c r="D4" s="53"/>
      <c r="E4" s="54"/>
    </row>
    <row r="5" ht="24.75" customHeight="1" spans="1:5">
      <c r="A5" s="77" t="s">
        <v>169</v>
      </c>
      <c r="B5" s="53" t="s">
        <v>170</v>
      </c>
      <c r="C5" s="78" t="s">
        <v>108</v>
      </c>
      <c r="D5" s="79" t="s">
        <v>203</v>
      </c>
      <c r="E5" s="80" t="s">
        <v>204</v>
      </c>
    </row>
    <row r="6" ht="24.75" customHeight="1" spans="1:5">
      <c r="A6" s="77" t="s">
        <v>107</v>
      </c>
      <c r="B6" s="53" t="s">
        <v>107</v>
      </c>
      <c r="C6" s="52">
        <v>1</v>
      </c>
      <c r="D6" s="53">
        <v>2</v>
      </c>
      <c r="E6" s="54">
        <v>3</v>
      </c>
    </row>
    <row r="7" s="35" customFormat="1" ht="25.5" customHeight="1" spans="1:7">
      <c r="A7" s="81"/>
      <c r="B7" s="56" t="s">
        <v>108</v>
      </c>
      <c r="C7" s="82">
        <f>D7+E7</f>
        <v>882.45</v>
      </c>
      <c r="D7" s="82">
        <f>SUM(D8,D19,D46)</f>
        <v>783.8</v>
      </c>
      <c r="E7" s="83">
        <f>SUM(E8,E19,E46)</f>
        <v>98.65</v>
      </c>
      <c r="F7" s="46"/>
      <c r="G7" s="46"/>
    </row>
    <row r="8" ht="25.5" customHeight="1" spans="1:5">
      <c r="A8" s="81" t="s">
        <v>205</v>
      </c>
      <c r="B8" s="56" t="s">
        <v>206</v>
      </c>
      <c r="C8" s="82">
        <f t="shared" ref="C8:C56" si="0">D8+E8</f>
        <v>779.46</v>
      </c>
      <c r="D8" s="82">
        <f t="shared" ref="D8:E8" si="1">SUM(D9:D18)</f>
        <v>779.46</v>
      </c>
      <c r="E8" s="83">
        <f t="shared" si="1"/>
        <v>0</v>
      </c>
    </row>
    <row r="9" ht="25.5" customHeight="1" spans="1:5">
      <c r="A9" s="84" t="s">
        <v>207</v>
      </c>
      <c r="B9" s="60" t="s">
        <v>208</v>
      </c>
      <c r="C9" s="82">
        <f t="shared" si="0"/>
        <v>218.39</v>
      </c>
      <c r="D9" s="85">
        <v>218.39</v>
      </c>
      <c r="E9" s="86"/>
    </row>
    <row r="10" ht="25.5" customHeight="1" spans="1:5">
      <c r="A10" s="84" t="s">
        <v>209</v>
      </c>
      <c r="B10" s="60" t="s">
        <v>210</v>
      </c>
      <c r="C10" s="82">
        <f t="shared" si="0"/>
        <v>196.47</v>
      </c>
      <c r="D10" s="85">
        <v>196.47</v>
      </c>
      <c r="E10" s="86"/>
    </row>
    <row r="11" ht="25.5" customHeight="1" spans="1:5">
      <c r="A11" s="84" t="s">
        <v>211</v>
      </c>
      <c r="B11" s="60" t="s">
        <v>212</v>
      </c>
      <c r="C11" s="82">
        <f t="shared" si="0"/>
        <v>174.29</v>
      </c>
      <c r="D11" s="85">
        <v>174.29</v>
      </c>
      <c r="E11" s="86"/>
    </row>
    <row r="12" ht="25.5" customHeight="1" spans="1:5">
      <c r="A12" s="84" t="s">
        <v>213</v>
      </c>
      <c r="B12" s="60" t="s">
        <v>214</v>
      </c>
      <c r="C12" s="82">
        <f t="shared" si="0"/>
        <v>30.57</v>
      </c>
      <c r="D12" s="85">
        <v>30.57</v>
      </c>
      <c r="E12" s="86"/>
    </row>
    <row r="13" ht="25.5" customHeight="1" spans="1:5">
      <c r="A13" s="84" t="s">
        <v>215</v>
      </c>
      <c r="B13" s="60" t="s">
        <v>216</v>
      </c>
      <c r="C13" s="82">
        <f t="shared" si="0"/>
        <v>44.88</v>
      </c>
      <c r="D13" s="85">
        <v>44.88</v>
      </c>
      <c r="E13" s="86"/>
    </row>
    <row r="14" ht="25.5" customHeight="1" spans="1:5">
      <c r="A14" s="84" t="s">
        <v>217</v>
      </c>
      <c r="B14" s="60" t="s">
        <v>218</v>
      </c>
      <c r="C14" s="82">
        <f t="shared" si="0"/>
        <v>22.44</v>
      </c>
      <c r="D14" s="85">
        <v>22.44</v>
      </c>
      <c r="E14" s="86"/>
    </row>
    <row r="15" ht="25.5" customHeight="1" spans="1:5">
      <c r="A15" s="84" t="s">
        <v>219</v>
      </c>
      <c r="B15" s="60" t="s">
        <v>220</v>
      </c>
      <c r="C15" s="82">
        <f t="shared" si="0"/>
        <v>28.72</v>
      </c>
      <c r="D15" s="85">
        <v>28.72</v>
      </c>
      <c r="E15" s="86"/>
    </row>
    <row r="16" ht="25.5" customHeight="1" spans="1:5">
      <c r="A16" s="84" t="s">
        <v>221</v>
      </c>
      <c r="B16" s="60" t="s">
        <v>222</v>
      </c>
      <c r="C16" s="82">
        <f t="shared" si="0"/>
        <v>8.87</v>
      </c>
      <c r="D16" s="85">
        <v>8.87</v>
      </c>
      <c r="E16" s="86"/>
    </row>
    <row r="17" ht="25.5" customHeight="1" spans="1:5">
      <c r="A17" s="84" t="s">
        <v>223</v>
      </c>
      <c r="B17" s="60" t="s">
        <v>224</v>
      </c>
      <c r="C17" s="82">
        <f t="shared" si="0"/>
        <v>4.34</v>
      </c>
      <c r="D17" s="85">
        <v>4.34</v>
      </c>
      <c r="E17" s="86"/>
    </row>
    <row r="18" ht="25.5" customHeight="1" spans="1:5">
      <c r="A18" s="84" t="s">
        <v>225</v>
      </c>
      <c r="B18" s="60" t="s">
        <v>226</v>
      </c>
      <c r="C18" s="82">
        <f t="shared" si="0"/>
        <v>50.49</v>
      </c>
      <c r="D18" s="85">
        <v>50.49</v>
      </c>
      <c r="E18" s="87"/>
    </row>
    <row r="19" ht="25.5" customHeight="1" spans="1:5">
      <c r="A19" s="81" t="s">
        <v>227</v>
      </c>
      <c r="B19" s="56" t="s">
        <v>228</v>
      </c>
      <c r="C19" s="82">
        <f t="shared" si="0"/>
        <v>98.65</v>
      </c>
      <c r="D19" s="82">
        <f t="shared" ref="D19:E19" si="2">SUM(D20:D45)</f>
        <v>0</v>
      </c>
      <c r="E19" s="88">
        <f t="shared" si="2"/>
        <v>98.65</v>
      </c>
    </row>
    <row r="20" ht="25.5" customHeight="1" spans="1:5">
      <c r="A20" s="84" t="s">
        <v>229</v>
      </c>
      <c r="B20" s="60" t="s">
        <v>230</v>
      </c>
      <c r="C20" s="82">
        <f t="shared" si="0"/>
        <v>36.07</v>
      </c>
      <c r="D20" s="89"/>
      <c r="E20" s="90">
        <v>36.07</v>
      </c>
    </row>
    <row r="21" ht="25.5" customHeight="1" spans="1:5">
      <c r="A21" s="84" t="s">
        <v>231</v>
      </c>
      <c r="B21" s="60" t="s">
        <v>232</v>
      </c>
      <c r="C21" s="82"/>
      <c r="D21" s="89"/>
      <c r="E21" s="91">
        <v>11.57</v>
      </c>
    </row>
    <row r="22" ht="25.5" customHeight="1" spans="1:5">
      <c r="A22" s="84" t="s">
        <v>233</v>
      </c>
      <c r="B22" s="60" t="s">
        <v>234</v>
      </c>
      <c r="C22" s="82"/>
      <c r="D22" s="89"/>
      <c r="E22" s="91"/>
    </row>
    <row r="23" ht="25.5" customHeight="1" spans="1:5">
      <c r="A23" s="84" t="s">
        <v>235</v>
      </c>
      <c r="B23" s="60" t="s">
        <v>236</v>
      </c>
      <c r="C23" s="82"/>
      <c r="D23" s="89"/>
      <c r="E23" s="91"/>
    </row>
    <row r="24" ht="25.5" customHeight="1" spans="1:5">
      <c r="A24" s="84" t="s">
        <v>237</v>
      </c>
      <c r="B24" s="60" t="s">
        <v>238</v>
      </c>
      <c r="C24" s="82">
        <f t="shared" si="0"/>
        <v>1.85</v>
      </c>
      <c r="D24" s="89"/>
      <c r="E24" s="91">
        <v>1.85</v>
      </c>
    </row>
    <row r="25" ht="25.5" customHeight="1" spans="1:5">
      <c r="A25" s="84" t="s">
        <v>239</v>
      </c>
      <c r="B25" s="60" t="s">
        <v>240</v>
      </c>
      <c r="C25" s="82">
        <f t="shared" si="0"/>
        <v>12.19</v>
      </c>
      <c r="D25" s="89"/>
      <c r="E25" s="91">
        <v>12.19</v>
      </c>
    </row>
    <row r="26" ht="25.5" customHeight="1" spans="1:5">
      <c r="A26" s="84" t="s">
        <v>241</v>
      </c>
      <c r="B26" s="60" t="s">
        <v>242</v>
      </c>
      <c r="C26" s="82">
        <f t="shared" si="0"/>
        <v>3</v>
      </c>
      <c r="D26" s="89"/>
      <c r="E26" s="91">
        <v>3</v>
      </c>
    </row>
    <row r="27" ht="25.5" customHeight="1" spans="1:5">
      <c r="A27" s="84" t="s">
        <v>243</v>
      </c>
      <c r="B27" s="60" t="s">
        <v>244</v>
      </c>
      <c r="C27" s="82">
        <f t="shared" si="0"/>
        <v>0</v>
      </c>
      <c r="D27" s="89"/>
      <c r="E27" s="91"/>
    </row>
    <row r="28" ht="25.5" customHeight="1" spans="1:5">
      <c r="A28" s="84" t="s">
        <v>245</v>
      </c>
      <c r="B28" s="60" t="s">
        <v>246</v>
      </c>
      <c r="C28" s="82"/>
      <c r="D28" s="89"/>
      <c r="E28" s="91"/>
    </row>
    <row r="29" ht="25.5" customHeight="1" spans="1:5">
      <c r="A29" s="84" t="s">
        <v>247</v>
      </c>
      <c r="B29" s="60" t="s">
        <v>248</v>
      </c>
      <c r="C29" s="82">
        <f t="shared" si="0"/>
        <v>8.2</v>
      </c>
      <c r="D29" s="89"/>
      <c r="E29" s="91">
        <v>8.2</v>
      </c>
    </row>
    <row r="30" ht="25.5" customHeight="1" spans="1:5">
      <c r="A30" s="84" t="s">
        <v>249</v>
      </c>
      <c r="B30" s="60" t="s">
        <v>250</v>
      </c>
      <c r="C30" s="82">
        <f t="shared" si="0"/>
        <v>0</v>
      </c>
      <c r="D30" s="89"/>
      <c r="E30" s="91"/>
    </row>
    <row r="31" ht="25.5" customHeight="1" spans="1:5">
      <c r="A31" s="84" t="s">
        <v>251</v>
      </c>
      <c r="B31" s="60" t="s">
        <v>252</v>
      </c>
      <c r="C31" s="82"/>
      <c r="D31" s="89"/>
      <c r="E31" s="91"/>
    </row>
    <row r="32" ht="25.5" customHeight="1" spans="1:5">
      <c r="A32" s="84" t="s">
        <v>253</v>
      </c>
      <c r="B32" s="60" t="s">
        <v>254</v>
      </c>
      <c r="C32" s="82">
        <f t="shared" si="0"/>
        <v>5.06</v>
      </c>
      <c r="D32" s="89"/>
      <c r="E32" s="91">
        <v>5.06</v>
      </c>
    </row>
    <row r="33" ht="25.5" customHeight="1" spans="1:5">
      <c r="A33" s="84" t="s">
        <v>255</v>
      </c>
      <c r="B33" s="60" t="s">
        <v>256</v>
      </c>
      <c r="C33" s="82">
        <f t="shared" si="0"/>
        <v>1</v>
      </c>
      <c r="D33" s="89"/>
      <c r="E33" s="91">
        <v>1</v>
      </c>
    </row>
    <row r="34" ht="25.5" customHeight="1" spans="1:5">
      <c r="A34" s="84" t="s">
        <v>257</v>
      </c>
      <c r="B34" s="60" t="s">
        <v>258</v>
      </c>
      <c r="C34" s="82">
        <f t="shared" si="0"/>
        <v>0.8</v>
      </c>
      <c r="D34" s="89"/>
      <c r="E34" s="91">
        <v>0.8</v>
      </c>
    </row>
    <row r="35" ht="25.5" customHeight="1" spans="1:5">
      <c r="A35" s="84" t="s">
        <v>259</v>
      </c>
      <c r="B35" s="60" t="s">
        <v>260</v>
      </c>
      <c r="C35" s="82"/>
      <c r="D35" s="89"/>
      <c r="E35" s="91"/>
    </row>
    <row r="36" ht="25.5" customHeight="1" spans="1:5">
      <c r="A36" s="84" t="s">
        <v>261</v>
      </c>
      <c r="B36" s="60" t="s">
        <v>262</v>
      </c>
      <c r="C36" s="82"/>
      <c r="D36" s="89"/>
      <c r="E36" s="91"/>
    </row>
    <row r="37" ht="25.5" customHeight="1" spans="1:5">
      <c r="A37" s="84" t="s">
        <v>263</v>
      </c>
      <c r="B37" s="60" t="s">
        <v>264</v>
      </c>
      <c r="C37" s="82"/>
      <c r="D37" s="89"/>
      <c r="E37" s="91"/>
    </row>
    <row r="38" ht="25.5" customHeight="1" spans="1:5">
      <c r="A38" s="84" t="s">
        <v>265</v>
      </c>
      <c r="B38" s="60" t="s">
        <v>266</v>
      </c>
      <c r="C38" s="82"/>
      <c r="D38" s="89"/>
      <c r="E38" s="91"/>
    </row>
    <row r="39" ht="25.5" customHeight="1" spans="1:5">
      <c r="A39" s="84" t="s">
        <v>267</v>
      </c>
      <c r="B39" s="60" t="s">
        <v>268</v>
      </c>
      <c r="C39" s="82"/>
      <c r="D39" s="89"/>
      <c r="E39" s="91"/>
    </row>
    <row r="40" ht="25.5" customHeight="1" spans="1:5">
      <c r="A40" s="84" t="s">
        <v>269</v>
      </c>
      <c r="B40" s="60" t="s">
        <v>270</v>
      </c>
      <c r="C40" s="82">
        <f t="shared" si="0"/>
        <v>2.46</v>
      </c>
      <c r="D40" s="89"/>
      <c r="E40" s="91">
        <v>2.46</v>
      </c>
    </row>
    <row r="41" ht="25.5" customHeight="1" spans="1:5">
      <c r="A41" s="84" t="s">
        <v>271</v>
      </c>
      <c r="B41" s="60" t="s">
        <v>272</v>
      </c>
      <c r="C41" s="82">
        <f t="shared" si="0"/>
        <v>10.25</v>
      </c>
      <c r="D41" s="89"/>
      <c r="E41" s="91">
        <v>10.25</v>
      </c>
    </row>
    <row r="42" ht="25.5" customHeight="1" spans="1:5">
      <c r="A42" s="84" t="s">
        <v>273</v>
      </c>
      <c r="B42" s="60" t="s">
        <v>274</v>
      </c>
      <c r="C42" s="82">
        <f t="shared" si="0"/>
        <v>6.2</v>
      </c>
      <c r="D42" s="89"/>
      <c r="E42" s="92">
        <v>6.2</v>
      </c>
    </row>
    <row r="43" ht="25.5" customHeight="1" spans="1:5">
      <c r="A43" s="84" t="s">
        <v>275</v>
      </c>
      <c r="B43" s="60" t="s">
        <v>276</v>
      </c>
      <c r="C43" s="82">
        <f t="shared" si="0"/>
        <v>0</v>
      </c>
      <c r="D43" s="89"/>
      <c r="E43" s="91"/>
    </row>
    <row r="44" ht="25.5" customHeight="1" spans="1:5">
      <c r="A44" s="84" t="s">
        <v>277</v>
      </c>
      <c r="B44" s="60" t="s">
        <v>278</v>
      </c>
      <c r="C44" s="82"/>
      <c r="D44" s="89"/>
      <c r="E44" s="91"/>
    </row>
    <row r="45" ht="25.5" customHeight="1" spans="1:5">
      <c r="A45" s="84" t="s">
        <v>279</v>
      </c>
      <c r="B45" s="60" t="s">
        <v>280</v>
      </c>
      <c r="C45" s="82">
        <f t="shared" si="0"/>
        <v>0</v>
      </c>
      <c r="D45" s="89"/>
      <c r="E45" s="93"/>
    </row>
    <row r="46" ht="25.5" customHeight="1" spans="1:5">
      <c r="A46" s="81" t="s">
        <v>281</v>
      </c>
      <c r="B46" s="56" t="s">
        <v>282</v>
      </c>
      <c r="C46" s="82">
        <f t="shared" si="0"/>
        <v>4.34</v>
      </c>
      <c r="D46" s="82">
        <f t="shared" ref="D46:E46" si="3">SUM(D47:D56)</f>
        <v>4.34</v>
      </c>
      <c r="E46" s="94">
        <f t="shared" si="3"/>
        <v>0</v>
      </c>
    </row>
    <row r="47" ht="25.5" customHeight="1" spans="1:5">
      <c r="A47" s="84" t="s">
        <v>283</v>
      </c>
      <c r="B47" s="60" t="s">
        <v>284</v>
      </c>
      <c r="C47" s="82">
        <f t="shared" si="0"/>
        <v>0</v>
      </c>
      <c r="D47" s="85"/>
      <c r="E47" s="86"/>
    </row>
    <row r="48" ht="25.5" customHeight="1" spans="1:5">
      <c r="A48" s="84" t="s">
        <v>285</v>
      </c>
      <c r="B48" s="60" t="s">
        <v>286</v>
      </c>
      <c r="C48" s="82">
        <f t="shared" si="0"/>
        <v>0</v>
      </c>
      <c r="D48" s="85"/>
      <c r="E48" s="86"/>
    </row>
    <row r="49" ht="25.5" customHeight="1" spans="1:5">
      <c r="A49" s="84" t="s">
        <v>287</v>
      </c>
      <c r="B49" s="60" t="s">
        <v>288</v>
      </c>
      <c r="C49" s="82">
        <f t="shared" si="0"/>
        <v>0</v>
      </c>
      <c r="D49" s="85"/>
      <c r="E49" s="86"/>
    </row>
    <row r="50" ht="25.5" customHeight="1" spans="1:5">
      <c r="A50" s="84" t="s">
        <v>289</v>
      </c>
      <c r="B50" s="60" t="s">
        <v>290</v>
      </c>
      <c r="C50" s="82">
        <f t="shared" si="0"/>
        <v>1.34</v>
      </c>
      <c r="D50" s="85">
        <v>1.34</v>
      </c>
      <c r="E50" s="86"/>
    </row>
    <row r="51" ht="25.5" customHeight="1" spans="1:5">
      <c r="A51" s="84" t="s">
        <v>291</v>
      </c>
      <c r="B51" s="60" t="s">
        <v>292</v>
      </c>
      <c r="C51" s="82"/>
      <c r="D51" s="85"/>
      <c r="E51" s="86"/>
    </row>
    <row r="52" ht="25.5" customHeight="1" spans="1:5">
      <c r="A52" s="84" t="s">
        <v>293</v>
      </c>
      <c r="B52" s="60" t="s">
        <v>294</v>
      </c>
      <c r="C52" s="82">
        <f t="shared" si="0"/>
        <v>0</v>
      </c>
      <c r="D52" s="85"/>
      <c r="E52" s="86"/>
    </row>
    <row r="53" ht="25.5" customHeight="1" spans="1:5">
      <c r="A53" s="84" t="s">
        <v>295</v>
      </c>
      <c r="B53" s="60" t="s">
        <v>296</v>
      </c>
      <c r="C53" s="82"/>
      <c r="D53" s="85"/>
      <c r="E53" s="86"/>
    </row>
    <row r="54" ht="25.5" customHeight="1" spans="1:5">
      <c r="A54" s="84" t="s">
        <v>297</v>
      </c>
      <c r="B54" s="60" t="s">
        <v>298</v>
      </c>
      <c r="C54" s="82"/>
      <c r="D54" s="85"/>
      <c r="E54" s="86"/>
    </row>
    <row r="55" ht="25.5" customHeight="1" spans="1:5">
      <c r="A55" s="84" t="s">
        <v>299</v>
      </c>
      <c r="B55" s="60" t="s">
        <v>300</v>
      </c>
      <c r="C55" s="82"/>
      <c r="D55" s="85"/>
      <c r="E55" s="86"/>
    </row>
    <row r="56" ht="25.5" customHeight="1" spans="1:5">
      <c r="A56" s="84" t="s">
        <v>301</v>
      </c>
      <c r="B56" s="60" t="s">
        <v>302</v>
      </c>
      <c r="C56" s="82">
        <f t="shared" si="0"/>
        <v>3</v>
      </c>
      <c r="D56" s="85">
        <v>3</v>
      </c>
      <c r="E56" s="86"/>
    </row>
    <row r="58" ht="19.5" customHeight="1" spans="1:5">
      <c r="A58" s="95" t="s">
        <v>303</v>
      </c>
      <c r="B58"/>
      <c r="C58"/>
      <c r="D58"/>
      <c r="E58"/>
    </row>
    <row r="60" customHeight="1" spans="1:7">
      <c r="A60"/>
      <c r="B60"/>
      <c r="C60"/>
      <c r="D60"/>
      <c r="E60"/>
      <c r="F60" s="96"/>
      <c r="G60"/>
    </row>
    <row r="61" customHeight="1" spans="1:7">
      <c r="A61"/>
      <c r="B61"/>
      <c r="C61"/>
      <c r="D61"/>
      <c r="E61"/>
      <c r="F61" s="96"/>
      <c r="G61"/>
    </row>
  </sheetData>
  <sheetProtection formatCells="0" formatColumns="0" formatRows="0"/>
  <protectedRanges>
    <protectedRange sqref="D9:E18" name="区域1"/>
    <protectedRange sqref="D20:D45 E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J8" sqref="J8"/>
    </sheetView>
  </sheetViews>
  <sheetFormatPr defaultColWidth="9" defaultRowHeight="12.75" customHeight="1"/>
  <cols>
    <col min="1" max="1" width="49.2952380952381" style="36" customWidth="1"/>
    <col min="2" max="8" width="10.5714285714286" style="36" customWidth="1"/>
    <col min="9" max="9" width="9.13333333333333" style="36"/>
  </cols>
  <sheetData>
    <row r="1" ht="24.75" customHeight="1" spans="1:1">
      <c r="A1" s="63" t="s">
        <v>28</v>
      </c>
    </row>
    <row r="2" ht="24.75" customHeight="1" spans="1:8">
      <c r="A2" s="38" t="s">
        <v>304</v>
      </c>
      <c r="B2" s="38"/>
      <c r="C2" s="38"/>
      <c r="D2" s="38"/>
      <c r="E2" s="38"/>
      <c r="F2" s="38"/>
      <c r="G2" s="38"/>
      <c r="H2" s="38"/>
    </row>
    <row r="3" ht="24.75" customHeight="1" spans="8:8">
      <c r="H3" s="39" t="s">
        <v>30</v>
      </c>
    </row>
    <row r="4" ht="24.75" customHeight="1" spans="1:8">
      <c r="A4" s="52" t="s">
        <v>163</v>
      </c>
      <c r="B4" s="64" t="s">
        <v>305</v>
      </c>
      <c r="C4" s="64" t="s">
        <v>306</v>
      </c>
      <c r="D4" s="64" t="s">
        <v>307</v>
      </c>
      <c r="E4" s="64" t="s">
        <v>308</v>
      </c>
      <c r="F4" s="65"/>
      <c r="G4" s="64" t="s">
        <v>309</v>
      </c>
      <c r="H4" s="66" t="s">
        <v>310</v>
      </c>
    </row>
    <row r="5" ht="24.75" customHeight="1" spans="1:8">
      <c r="A5" s="67"/>
      <c r="B5" s="65"/>
      <c r="C5" s="65"/>
      <c r="D5" s="65"/>
      <c r="E5" s="64" t="s">
        <v>311</v>
      </c>
      <c r="F5" s="64" t="s">
        <v>312</v>
      </c>
      <c r="G5" s="64"/>
      <c r="H5" s="66"/>
    </row>
    <row r="6" s="35" customFormat="1" ht="24.75" customHeight="1" spans="1:9">
      <c r="A6" s="68" t="s">
        <v>167</v>
      </c>
      <c r="B6" s="69">
        <f>C6+D6+E6+F6+G6+H6</f>
        <v>13.06</v>
      </c>
      <c r="C6" s="70"/>
      <c r="D6" s="69">
        <v>0.8</v>
      </c>
      <c r="E6" s="70"/>
      <c r="F6" s="69">
        <v>6.2</v>
      </c>
      <c r="G6" s="69">
        <v>5.06</v>
      </c>
      <c r="H6" s="71">
        <v>1</v>
      </c>
      <c r="I6" s="46"/>
    </row>
    <row r="7" ht="24.75" customHeight="1" spans="1:8">
      <c r="A7" s="68"/>
      <c r="B7" s="69"/>
      <c r="C7" s="70"/>
      <c r="D7" s="69"/>
      <c r="E7" s="70"/>
      <c r="F7" s="69"/>
      <c r="G7" s="69"/>
      <c r="H7" s="71"/>
    </row>
    <row r="8" ht="24.75" customHeight="1" spans="1:8">
      <c r="A8" s="72"/>
      <c r="B8" s="73"/>
      <c r="C8" s="74"/>
      <c r="D8" s="73"/>
      <c r="E8" s="74"/>
      <c r="F8" s="73"/>
      <c r="G8" s="73"/>
      <c r="H8" s="75"/>
    </row>
    <row r="9" ht="24.75" customHeight="1" spans="1:8">
      <c r="A9" s="72"/>
      <c r="B9" s="73"/>
      <c r="C9" s="74"/>
      <c r="D9" s="73"/>
      <c r="E9" s="74"/>
      <c r="F9" s="73"/>
      <c r="G9" s="73"/>
      <c r="H9" s="75"/>
    </row>
    <row r="10" ht="24.75" customHeight="1" spans="1:8">
      <c r="A10" s="72"/>
      <c r="B10" s="73"/>
      <c r="C10" s="74"/>
      <c r="D10" s="73"/>
      <c r="E10" s="74"/>
      <c r="F10" s="73"/>
      <c r="G10" s="73"/>
      <c r="H10" s="75"/>
    </row>
    <row r="11" ht="24.75" customHeight="1" spans="1:8">
      <c r="A11" s="72"/>
      <c r="B11" s="73"/>
      <c r="C11" s="74"/>
      <c r="D11" s="73"/>
      <c r="E11" s="74"/>
      <c r="F11" s="73"/>
      <c r="G11" s="73"/>
      <c r="H11" s="75"/>
    </row>
    <row r="12" ht="24.75" customHeight="1" spans="1:8">
      <c r="A12" s="72"/>
      <c r="B12" s="73"/>
      <c r="C12" s="74"/>
      <c r="D12" s="73"/>
      <c r="E12" s="74"/>
      <c r="F12" s="73"/>
      <c r="G12" s="73"/>
      <c r="H12" s="75"/>
    </row>
    <row r="13" ht="24.75" customHeight="1" spans="1:8">
      <c r="A13" s="72"/>
      <c r="B13" s="73"/>
      <c r="C13" s="74"/>
      <c r="D13" s="73"/>
      <c r="E13" s="74"/>
      <c r="F13" s="73"/>
      <c r="G13" s="73"/>
      <c r="H13" s="75"/>
    </row>
    <row r="14" ht="24.75" customHeight="1" spans="1:8">
      <c r="A14" s="72"/>
      <c r="B14" s="73"/>
      <c r="C14" s="74"/>
      <c r="D14" s="73"/>
      <c r="E14" s="74"/>
      <c r="F14" s="73"/>
      <c r="G14" s="73"/>
      <c r="H14" s="75"/>
    </row>
    <row r="15" ht="24.75" customHeight="1" spans="1:8">
      <c r="A15" s="72"/>
      <c r="B15" s="73"/>
      <c r="C15" s="74"/>
      <c r="D15" s="73"/>
      <c r="E15" s="74"/>
      <c r="F15" s="73"/>
      <c r="G15" s="73"/>
      <c r="H15" s="75"/>
    </row>
    <row r="16" ht="24.75" customHeight="1" spans="1:8">
      <c r="A16" s="72"/>
      <c r="B16" s="73"/>
      <c r="C16" s="74"/>
      <c r="D16" s="73"/>
      <c r="E16" s="74"/>
      <c r="F16" s="73"/>
      <c r="G16" s="73"/>
      <c r="H16" s="75"/>
    </row>
    <row r="17" ht="24.75" customHeight="1" spans="1:8">
      <c r="A17" s="72"/>
      <c r="B17" s="73"/>
      <c r="C17" s="74"/>
      <c r="D17" s="73"/>
      <c r="E17" s="74"/>
      <c r="F17" s="73"/>
      <c r="G17" s="73"/>
      <c r="H17" s="75"/>
    </row>
    <row r="18" ht="24.75" customHeight="1" spans="1:8">
      <c r="A18" s="72"/>
      <c r="B18" s="73"/>
      <c r="C18" s="74"/>
      <c r="D18" s="73"/>
      <c r="E18" s="74"/>
      <c r="F18" s="73"/>
      <c r="G18" s="73"/>
      <c r="H18" s="75"/>
    </row>
    <row r="19" ht="24.75" customHeight="1" spans="1:8">
      <c r="A19" s="72"/>
      <c r="B19" s="73"/>
      <c r="C19" s="74"/>
      <c r="D19" s="73"/>
      <c r="E19" s="74"/>
      <c r="F19" s="73"/>
      <c r="G19" s="73"/>
      <c r="H19" s="75"/>
    </row>
    <row r="20" ht="24.75" customHeight="1" spans="1:8">
      <c r="A20" s="72"/>
      <c r="B20" s="73"/>
      <c r="C20" s="74"/>
      <c r="D20" s="73"/>
      <c r="E20" s="74"/>
      <c r="F20" s="73"/>
      <c r="G20" s="73"/>
      <c r="H20" s="75"/>
    </row>
    <row r="21" ht="24.75" customHeight="1" spans="1:8">
      <c r="A21" s="72"/>
      <c r="B21" s="73"/>
      <c r="C21" s="74"/>
      <c r="D21" s="73"/>
      <c r="E21" s="74"/>
      <c r="F21" s="73"/>
      <c r="G21" s="73"/>
      <c r="H21" s="75"/>
    </row>
    <row r="22" ht="24.75" customHeight="1" spans="1:8">
      <c r="A22" s="72"/>
      <c r="B22" s="73"/>
      <c r="C22" s="74"/>
      <c r="D22" s="73"/>
      <c r="E22" s="74"/>
      <c r="F22" s="73"/>
      <c r="G22" s="73"/>
      <c r="H22" s="75"/>
    </row>
    <row r="23" ht="24.75" customHeight="1" spans="1:8">
      <c r="A23" s="72"/>
      <c r="B23" s="73"/>
      <c r="C23" s="74"/>
      <c r="D23" s="73"/>
      <c r="E23" s="74"/>
      <c r="F23" s="73"/>
      <c r="G23" s="73"/>
      <c r="H23" s="75"/>
    </row>
    <row r="24" ht="24.75" customHeight="1" spans="1:8">
      <c r="A24" s="72"/>
      <c r="B24" s="73"/>
      <c r="C24" s="74"/>
      <c r="D24" s="73"/>
      <c r="E24" s="74"/>
      <c r="F24" s="73"/>
      <c r="G24" s="73"/>
      <c r="H24" s="7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abSelected="1" workbookViewId="0">
      <selection activeCell="G8" sqref="G8"/>
    </sheetView>
  </sheetViews>
  <sheetFormatPr defaultColWidth="9" defaultRowHeight="12.75" customHeight="1" outlineLevelCol="5"/>
  <cols>
    <col min="1" max="1" width="8.7047619047619" style="36" customWidth="1"/>
    <col min="2" max="2" width="38.1333333333333" style="36" customWidth="1"/>
    <col min="3" max="5" width="17.8571428571429" style="36" customWidth="1"/>
    <col min="6" max="6" width="6.85714285714286" style="36" customWidth="1"/>
  </cols>
  <sheetData>
    <row r="1" ht="24.75" customHeight="1" spans="1:2">
      <c r="A1" s="50" t="s">
        <v>28</v>
      </c>
      <c r="B1" s="51"/>
    </row>
    <row r="2" ht="24.75" customHeight="1" spans="1:5">
      <c r="A2" s="38" t="s">
        <v>313</v>
      </c>
      <c r="B2" s="38"/>
      <c r="C2" s="38"/>
      <c r="D2" s="38"/>
      <c r="E2" s="38"/>
    </row>
    <row r="3" ht="24.75" customHeight="1" spans="5:5">
      <c r="E3" s="39" t="s">
        <v>30</v>
      </c>
    </row>
    <row r="4" ht="24.75" customHeight="1" spans="1:5">
      <c r="A4" s="52" t="s">
        <v>314</v>
      </c>
      <c r="B4" s="53" t="s">
        <v>33</v>
      </c>
      <c r="C4" s="53" t="s">
        <v>108</v>
      </c>
      <c r="D4" s="53" t="s">
        <v>104</v>
      </c>
      <c r="E4" s="54" t="s">
        <v>105</v>
      </c>
    </row>
    <row r="5" ht="24.75" customHeight="1" spans="1:5">
      <c r="A5" s="52" t="s">
        <v>107</v>
      </c>
      <c r="B5" s="53" t="s">
        <v>107</v>
      </c>
      <c r="C5" s="53">
        <v>1</v>
      </c>
      <c r="D5" s="53">
        <v>2</v>
      </c>
      <c r="E5" s="54">
        <v>3</v>
      </c>
    </row>
    <row r="6" s="35" customFormat="1" ht="25.5" customHeight="1" spans="1:6">
      <c r="A6" s="55">
        <f>ROW()-6</f>
        <v>0</v>
      </c>
      <c r="B6" s="56" t="s">
        <v>108</v>
      </c>
      <c r="C6" s="57">
        <f>SUM(C7:C20)</f>
        <v>98.65</v>
      </c>
      <c r="D6" s="57">
        <f t="shared" ref="D6:E6" si="0">SUM(D7:D20)</f>
        <v>98.65</v>
      </c>
      <c r="E6" s="58">
        <f t="shared" si="0"/>
        <v>0</v>
      </c>
      <c r="F6" s="46"/>
    </row>
    <row r="7" ht="25.5" customHeight="1" spans="1:5">
      <c r="A7" s="59">
        <f t="shared" ref="A7:A20" si="1">ROW()-6</f>
        <v>1</v>
      </c>
      <c r="B7" s="60" t="s">
        <v>315</v>
      </c>
      <c r="C7" s="61">
        <v>36.07</v>
      </c>
      <c r="D7" s="61">
        <v>36.07</v>
      </c>
      <c r="E7" s="62"/>
    </row>
    <row r="8" ht="25.5" customHeight="1" spans="1:5">
      <c r="A8" s="59">
        <f t="shared" si="1"/>
        <v>2</v>
      </c>
      <c r="B8" s="60" t="s">
        <v>316</v>
      </c>
      <c r="C8" s="61">
        <v>11.57</v>
      </c>
      <c r="D8" s="61">
        <v>11.57</v>
      </c>
      <c r="E8" s="62"/>
    </row>
    <row r="9" ht="25.5" customHeight="1" spans="1:5">
      <c r="A9" s="59">
        <f t="shared" si="1"/>
        <v>3</v>
      </c>
      <c r="B9" s="60" t="s">
        <v>317</v>
      </c>
      <c r="C9" s="61">
        <v>1.85</v>
      </c>
      <c r="D9" s="61">
        <v>1.85</v>
      </c>
      <c r="E9" s="62"/>
    </row>
    <row r="10" ht="25.5" customHeight="1" spans="1:5">
      <c r="A10" s="59">
        <f t="shared" si="1"/>
        <v>4</v>
      </c>
      <c r="B10" s="60" t="s">
        <v>318</v>
      </c>
      <c r="C10" s="61">
        <v>15.19</v>
      </c>
      <c r="D10" s="61">
        <v>15.19</v>
      </c>
      <c r="E10" s="62"/>
    </row>
    <row r="11" ht="25.5" customHeight="1" spans="1:5">
      <c r="A11" s="59">
        <f t="shared" si="1"/>
        <v>5</v>
      </c>
      <c r="B11" s="60" t="s">
        <v>319</v>
      </c>
      <c r="C11" s="61">
        <v>4.26</v>
      </c>
      <c r="D11" s="61">
        <v>4.26</v>
      </c>
      <c r="E11" s="62"/>
    </row>
    <row r="12" ht="25.5" customHeight="1" spans="1:5">
      <c r="A12" s="59">
        <f t="shared" si="1"/>
        <v>6</v>
      </c>
      <c r="B12" s="60" t="s">
        <v>320</v>
      </c>
      <c r="C12" s="61"/>
      <c r="D12" s="61"/>
      <c r="E12" s="62"/>
    </row>
    <row r="13" ht="25.5" customHeight="1" spans="1:5">
      <c r="A13" s="59">
        <f t="shared" si="1"/>
        <v>7</v>
      </c>
      <c r="B13" s="60" t="s">
        <v>321</v>
      </c>
      <c r="C13" s="61"/>
      <c r="D13" s="61"/>
      <c r="E13" s="62"/>
    </row>
    <row r="14" ht="25.5" customHeight="1" spans="1:5">
      <c r="A14" s="59">
        <f t="shared" si="1"/>
        <v>8</v>
      </c>
      <c r="B14" s="60" t="s">
        <v>322</v>
      </c>
      <c r="C14" s="61">
        <v>8.2</v>
      </c>
      <c r="D14" s="61">
        <v>8.2</v>
      </c>
      <c r="E14" s="62"/>
    </row>
    <row r="15" ht="25.5" customHeight="1" spans="1:5">
      <c r="A15" s="59">
        <f t="shared" si="1"/>
        <v>9</v>
      </c>
      <c r="B15" s="60" t="s">
        <v>323</v>
      </c>
      <c r="C15" s="61"/>
      <c r="D15" s="61"/>
      <c r="E15" s="62"/>
    </row>
    <row r="16" ht="25.5" customHeight="1" spans="1:5">
      <c r="A16" s="59">
        <f t="shared" si="1"/>
        <v>10</v>
      </c>
      <c r="B16" s="60" t="s">
        <v>309</v>
      </c>
      <c r="C16" s="61">
        <v>5.06</v>
      </c>
      <c r="D16" s="61">
        <v>5.06</v>
      </c>
      <c r="E16" s="62"/>
    </row>
    <row r="17" ht="25.5" customHeight="1" spans="1:5">
      <c r="A17" s="59">
        <f t="shared" si="1"/>
        <v>11</v>
      </c>
      <c r="B17" s="60" t="s">
        <v>324</v>
      </c>
      <c r="C17" s="61">
        <v>10.25</v>
      </c>
      <c r="D17" s="61">
        <v>10.25</v>
      </c>
      <c r="E17" s="62"/>
    </row>
    <row r="18" ht="25.5" customHeight="1" spans="1:5">
      <c r="A18" s="59">
        <f t="shared" si="1"/>
        <v>12</v>
      </c>
      <c r="B18" s="60" t="s">
        <v>325</v>
      </c>
      <c r="C18" s="61">
        <v>6.2</v>
      </c>
      <c r="D18" s="61">
        <v>6.2</v>
      </c>
      <c r="E18" s="62"/>
    </row>
    <row r="19" ht="25.5" customHeight="1" spans="1:5">
      <c r="A19" s="59">
        <f t="shared" si="1"/>
        <v>13</v>
      </c>
      <c r="B19" s="60" t="s">
        <v>326</v>
      </c>
      <c r="C19" s="61"/>
      <c r="D19" s="61"/>
      <c r="E19" s="62"/>
    </row>
    <row r="20" ht="25.5" customHeight="1" spans="1:5">
      <c r="A20" s="59">
        <f t="shared" si="1"/>
        <v>14</v>
      </c>
      <c r="B20" s="60" t="s">
        <v>327</v>
      </c>
      <c r="C20" s="61"/>
      <c r="D20" s="61"/>
      <c r="E20" s="6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11" sqref="B11"/>
    </sheetView>
  </sheetViews>
  <sheetFormatPr defaultColWidth="9" defaultRowHeight="12.75" customHeight="1" outlineLevelRow="7"/>
  <cols>
    <col min="1" max="1" width="60.7047619047619" style="36" customWidth="1"/>
    <col min="2" max="2" width="22.1333333333333" style="36" customWidth="1"/>
    <col min="3" max="3" width="2.85714285714286" style="36" customWidth="1"/>
    <col min="4" max="15" width="9.13333333333333" style="36"/>
  </cols>
  <sheetData>
    <row r="1" ht="15" customHeight="1" spans="1:15">
      <c r="A1" s="37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8" t="s">
        <v>328</v>
      </c>
      <c r="B2" s="38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9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40" t="s">
        <v>329</v>
      </c>
      <c r="B4" s="41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2"/>
      <c r="B5" s="43"/>
      <c r="C5"/>
      <c r="D5"/>
      <c r="E5"/>
      <c r="F5"/>
      <c r="G5"/>
      <c r="H5"/>
      <c r="I5"/>
      <c r="J5"/>
      <c r="K5"/>
      <c r="L5"/>
      <c r="M5"/>
      <c r="N5"/>
      <c r="O5"/>
    </row>
    <row r="6" s="35" customFormat="1" ht="26.25" customHeight="1" spans="1:14">
      <c r="A6" s="44"/>
      <c r="B6" s="45"/>
      <c r="C6" s="46"/>
      <c r="N6" s="49"/>
    </row>
    <row r="7" ht="32.25" customHeight="1" spans="1:15">
      <c r="A7" s="4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3" sqref="H13"/>
    </sheetView>
  </sheetViews>
  <sheetFormatPr defaultColWidth="8.67619047619048" defaultRowHeight="13.5" outlineLevelCol="4"/>
  <cols>
    <col min="1" max="1" width="8.46666666666667" style="1" customWidth="1"/>
    <col min="2" max="2" width="19.0761904761905" style="1" customWidth="1"/>
    <col min="3" max="3" width="21.9619047619048" style="1" customWidth="1"/>
    <col min="4" max="4" width="19.1428571428571" style="1" customWidth="1"/>
    <col min="5" max="5" width="27.1428571428571" style="1" customWidth="1"/>
    <col min="6" max="16384" width="8.67619047619048" style="1"/>
  </cols>
  <sheetData>
    <row r="1" s="1" customFormat="1" ht="18.75" spans="1:2">
      <c r="A1" s="2" t="s">
        <v>330</v>
      </c>
      <c r="B1" s="2"/>
    </row>
    <row r="2" s="1" customFormat="1" ht="25.5" spans="1:5">
      <c r="A2" s="3" t="s">
        <v>331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332</v>
      </c>
      <c r="B4" s="4"/>
      <c r="C4" s="5" t="s">
        <v>333</v>
      </c>
      <c r="D4" s="4"/>
      <c r="E4" s="6" t="s">
        <v>30</v>
      </c>
    </row>
    <row r="5" s="1" customFormat="1" ht="19.95" customHeight="1" spans="1:5">
      <c r="A5" s="7" t="s">
        <v>334</v>
      </c>
      <c r="B5" s="7"/>
      <c r="C5" s="7" t="s">
        <v>335</v>
      </c>
      <c r="D5" s="7"/>
      <c r="E5" s="7"/>
    </row>
    <row r="6" s="1" customFormat="1" ht="19.95" customHeight="1" spans="1:5">
      <c r="A6" s="7" t="s">
        <v>336</v>
      </c>
      <c r="B6" s="7"/>
      <c r="C6" s="8" t="s">
        <v>167</v>
      </c>
      <c r="D6" s="7" t="s">
        <v>337</v>
      </c>
      <c r="E6" s="8" t="s">
        <v>338</v>
      </c>
    </row>
    <row r="7" s="1" customFormat="1" ht="24" customHeight="1" spans="1:5">
      <c r="A7" s="9" t="s">
        <v>339</v>
      </c>
      <c r="B7" s="10" t="s">
        <v>340</v>
      </c>
      <c r="C7" s="11"/>
      <c r="D7" s="11"/>
      <c r="E7" s="12"/>
    </row>
    <row r="8" s="1" customFormat="1" ht="19.05" customHeight="1" spans="1:5">
      <c r="A8" s="13"/>
      <c r="B8" s="14" t="s">
        <v>341</v>
      </c>
      <c r="C8" s="15" t="s">
        <v>342</v>
      </c>
      <c r="D8" s="16"/>
      <c r="E8" s="17"/>
    </row>
    <row r="9" s="1" customFormat="1" ht="19.05" customHeight="1" spans="1:5">
      <c r="A9" s="13"/>
      <c r="B9" s="15" t="s">
        <v>343</v>
      </c>
      <c r="C9" s="15" t="s">
        <v>342</v>
      </c>
      <c r="D9" s="16"/>
      <c r="E9" s="17"/>
    </row>
    <row r="10" s="1" customFormat="1" ht="19.05" customHeight="1" spans="1:5">
      <c r="A10" s="18"/>
      <c r="B10" s="15" t="s">
        <v>344</v>
      </c>
      <c r="C10" s="15">
        <v>0</v>
      </c>
      <c r="D10" s="16"/>
      <c r="E10" s="17"/>
    </row>
    <row r="11" s="1" customFormat="1" ht="81" customHeight="1" spans="1:5">
      <c r="A11" s="19" t="s">
        <v>345</v>
      </c>
      <c r="B11" s="31" t="s">
        <v>346</v>
      </c>
      <c r="C11" s="32"/>
      <c r="D11" s="32"/>
      <c r="E11" s="33"/>
    </row>
    <row r="12" s="1" customFormat="1" ht="24" customHeight="1" spans="1:5">
      <c r="A12" s="23" t="s">
        <v>347</v>
      </c>
      <c r="B12" s="7" t="s">
        <v>348</v>
      </c>
      <c r="C12" s="7" t="s">
        <v>349</v>
      </c>
      <c r="D12" s="7" t="s">
        <v>350</v>
      </c>
      <c r="E12" s="24" t="s">
        <v>351</v>
      </c>
    </row>
    <row r="13" s="1" customFormat="1" ht="13.95" customHeight="1" spans="1:5">
      <c r="A13" s="25"/>
      <c r="B13" s="26" t="s">
        <v>352</v>
      </c>
      <c r="C13" s="7" t="s">
        <v>353</v>
      </c>
      <c r="D13" s="8" t="s">
        <v>354</v>
      </c>
      <c r="E13" s="8" t="s">
        <v>355</v>
      </c>
    </row>
    <row r="14" s="1" customFormat="1" ht="13.95" customHeight="1" spans="1:5">
      <c r="A14" s="25"/>
      <c r="B14" s="26"/>
      <c r="C14" s="7"/>
      <c r="D14" s="8"/>
      <c r="E14" s="8"/>
    </row>
    <row r="15" s="1" customFormat="1" ht="13.95" customHeight="1" spans="1:5">
      <c r="A15" s="25"/>
      <c r="B15" s="26"/>
      <c r="C15" s="7"/>
      <c r="D15" s="8"/>
      <c r="E15" s="8"/>
    </row>
    <row r="16" s="1" customFormat="1" ht="13.95" customHeight="1" spans="1:5">
      <c r="A16" s="25"/>
      <c r="B16" s="26"/>
      <c r="C16" s="7" t="s">
        <v>356</v>
      </c>
      <c r="D16" s="8" t="s">
        <v>357</v>
      </c>
      <c r="E16" s="8" t="s">
        <v>358</v>
      </c>
    </row>
    <row r="17" s="1" customFormat="1" ht="13.95" customHeight="1" spans="1:5">
      <c r="A17" s="25"/>
      <c r="B17" s="26"/>
      <c r="C17" s="7"/>
      <c r="D17" s="8"/>
      <c r="E17" s="8"/>
    </row>
    <row r="18" s="1" customFormat="1" ht="13.95" customHeight="1" spans="1:5">
      <c r="A18" s="25"/>
      <c r="B18" s="26"/>
      <c r="C18" s="7"/>
      <c r="D18" s="8"/>
      <c r="E18" s="8"/>
    </row>
    <row r="19" s="1" customFormat="1" ht="13.95" customHeight="1" spans="1:5">
      <c r="A19" s="25"/>
      <c r="B19" s="26"/>
      <c r="C19" s="7" t="s">
        <v>359</v>
      </c>
      <c r="D19" s="8" t="s">
        <v>360</v>
      </c>
      <c r="E19" s="8" t="s">
        <v>361</v>
      </c>
    </row>
    <row r="20" s="1" customFormat="1" ht="13.95" customHeight="1" spans="1:5">
      <c r="A20" s="25"/>
      <c r="B20" s="26"/>
      <c r="C20" s="7"/>
      <c r="D20" s="8"/>
      <c r="E20" s="8"/>
    </row>
    <row r="21" s="1" customFormat="1" ht="13.95" customHeight="1" spans="1:5">
      <c r="A21" s="25"/>
      <c r="B21" s="26"/>
      <c r="C21" s="7"/>
      <c r="D21" s="8"/>
      <c r="E21" s="8"/>
    </row>
    <row r="22" s="1" customFormat="1" ht="13.95" customHeight="1" spans="1:5">
      <c r="A22" s="25"/>
      <c r="B22" s="26"/>
      <c r="C22" s="7" t="s">
        <v>362</v>
      </c>
      <c r="D22" s="8" t="s">
        <v>363</v>
      </c>
      <c r="E22" s="8" t="s">
        <v>364</v>
      </c>
    </row>
    <row r="23" s="1" customFormat="1" ht="13.95" customHeight="1" spans="1:5">
      <c r="A23" s="25"/>
      <c r="B23" s="26"/>
      <c r="C23" s="7"/>
      <c r="D23" s="8"/>
      <c r="E23" s="8"/>
    </row>
    <row r="24" s="1" customFormat="1" ht="13.95" customHeight="1" spans="1:5">
      <c r="A24" s="25"/>
      <c r="B24" s="26"/>
      <c r="C24" s="7"/>
      <c r="D24" s="8"/>
      <c r="E24" s="8"/>
    </row>
    <row r="25" s="1" customFormat="1" ht="13.95" customHeight="1" spans="1:5">
      <c r="A25" s="25"/>
      <c r="B25" s="23" t="s">
        <v>365</v>
      </c>
      <c r="C25" s="24" t="s">
        <v>366</v>
      </c>
      <c r="D25" s="8" t="s">
        <v>367</v>
      </c>
      <c r="E25" s="8" t="s">
        <v>368</v>
      </c>
    </row>
    <row r="26" s="1" customFormat="1" ht="13.95" customHeight="1" spans="1:5">
      <c r="A26" s="25"/>
      <c r="B26" s="25"/>
      <c r="C26" s="24"/>
      <c r="D26" s="8"/>
      <c r="E26" s="8"/>
    </row>
    <row r="27" s="1" customFormat="1" ht="13.95" customHeight="1" spans="1:5">
      <c r="A27" s="25"/>
      <c r="B27" s="25"/>
      <c r="C27" s="24"/>
      <c r="D27" s="8"/>
      <c r="E27" s="8"/>
    </row>
    <row r="28" s="1" customFormat="1" ht="13.95" customHeight="1" spans="1:5">
      <c r="A28" s="25"/>
      <c r="B28" s="25"/>
      <c r="C28" s="24" t="s">
        <v>369</v>
      </c>
      <c r="D28" s="8" t="s">
        <v>370</v>
      </c>
      <c r="E28" s="8" t="s">
        <v>371</v>
      </c>
    </row>
    <row r="29" s="1" customFormat="1" ht="13.95" customHeight="1" spans="1:5">
      <c r="A29" s="25"/>
      <c r="B29" s="25"/>
      <c r="C29" s="24"/>
      <c r="D29" s="8"/>
      <c r="E29" s="8"/>
    </row>
    <row r="30" s="1" customFormat="1" ht="13.95" customHeight="1" spans="1:5">
      <c r="A30" s="25"/>
      <c r="B30" s="25"/>
      <c r="C30" s="24"/>
      <c r="D30" s="8"/>
      <c r="E30" s="8"/>
    </row>
    <row r="31" s="1" customFormat="1" ht="13.95" customHeight="1" spans="1:5">
      <c r="A31" s="25"/>
      <c r="B31" s="25"/>
      <c r="C31" s="24" t="s">
        <v>372</v>
      </c>
      <c r="D31" s="8" t="s">
        <v>373</v>
      </c>
      <c r="E31" s="8" t="s">
        <v>374</v>
      </c>
    </row>
    <row r="32" s="1" customFormat="1" ht="13.95" customHeight="1" spans="1:5">
      <c r="A32" s="25"/>
      <c r="B32" s="25"/>
      <c r="C32" s="24"/>
      <c r="D32" s="8"/>
      <c r="E32" s="8"/>
    </row>
    <row r="33" s="1" customFormat="1" ht="13.95" customHeight="1" spans="1:5">
      <c r="A33" s="25"/>
      <c r="B33" s="25"/>
      <c r="C33" s="9" t="s">
        <v>375</v>
      </c>
      <c r="D33" s="8" t="s">
        <v>376</v>
      </c>
      <c r="E33" s="8" t="s">
        <v>377</v>
      </c>
    </row>
    <row r="34" s="1" customFormat="1" ht="13.95" customHeight="1" spans="1:5">
      <c r="A34" s="25"/>
      <c r="B34" s="25"/>
      <c r="C34" s="13"/>
      <c r="D34" s="8"/>
      <c r="E34" s="8"/>
    </row>
    <row r="35" s="1" customFormat="1" ht="13.95" customHeight="1" spans="1:5">
      <c r="A35" s="25"/>
      <c r="B35" s="34"/>
      <c r="C35" s="18"/>
      <c r="D35" s="8"/>
      <c r="E35" s="8"/>
    </row>
    <row r="36" s="1" customFormat="1" ht="31.95" customHeight="1" spans="1:5">
      <c r="A36" s="25"/>
      <c r="B36" s="24" t="s">
        <v>378</v>
      </c>
      <c r="C36" s="29" t="s">
        <v>379</v>
      </c>
      <c r="D36" s="8" t="s">
        <v>380</v>
      </c>
      <c r="E36" s="8" t="s">
        <v>381</v>
      </c>
    </row>
    <row r="37" s="1" customFormat="1" ht="22.05" customHeight="1" spans="1:5">
      <c r="A37" s="34"/>
      <c r="B37" s="24"/>
      <c r="C37" s="8" t="s">
        <v>382</v>
      </c>
      <c r="D37" s="8" t="s">
        <v>383</v>
      </c>
      <c r="E37" s="8" t="s">
        <v>381</v>
      </c>
    </row>
    <row r="38" s="1" customFormat="1" ht="22.95" customHeight="1" spans="1:5">
      <c r="A38" s="30" t="s">
        <v>384</v>
      </c>
      <c r="B38" s="30"/>
      <c r="C38" s="30"/>
      <c r="D38" s="30"/>
      <c r="E38" s="30"/>
    </row>
  </sheetData>
  <mergeCells count="24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rintOptions horizontalCentered="1" vertic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12" sqref="I12"/>
    </sheetView>
  </sheetViews>
  <sheetFormatPr defaultColWidth="8.67619047619048" defaultRowHeight="13.5" outlineLevelCol="4"/>
  <cols>
    <col min="1" max="1" width="8.46666666666667" style="1" customWidth="1"/>
    <col min="2" max="2" width="19.0761904761905" style="1" customWidth="1"/>
    <col min="3" max="3" width="21.9619047619048" style="1" customWidth="1"/>
    <col min="4" max="4" width="22" style="1" customWidth="1"/>
    <col min="5" max="5" width="27.1428571428571" style="1" customWidth="1"/>
    <col min="6" max="16384" width="8.67619047619048" style="1"/>
  </cols>
  <sheetData>
    <row r="1" s="1" customFormat="1" ht="18.75" spans="1:2">
      <c r="A1" s="2" t="s">
        <v>385</v>
      </c>
      <c r="B1" s="2"/>
    </row>
    <row r="2" s="1" customFormat="1" ht="25.5" spans="1:5">
      <c r="A2" s="3" t="s">
        <v>331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332</v>
      </c>
      <c r="B4" s="4"/>
      <c r="C4" s="5" t="s">
        <v>333</v>
      </c>
      <c r="D4" s="4"/>
      <c r="E4" s="6" t="s">
        <v>30</v>
      </c>
    </row>
    <row r="5" s="1" customFormat="1" ht="19.95" customHeight="1" spans="1:5">
      <c r="A5" s="7" t="s">
        <v>334</v>
      </c>
      <c r="B5" s="7"/>
      <c r="C5" s="7" t="s">
        <v>386</v>
      </c>
      <c r="D5" s="7"/>
      <c r="E5" s="7"/>
    </row>
    <row r="6" s="1" customFormat="1" ht="19.95" customHeight="1" spans="1:5">
      <c r="A6" s="7" t="s">
        <v>336</v>
      </c>
      <c r="B6" s="7"/>
      <c r="C6" s="8" t="s">
        <v>167</v>
      </c>
      <c r="D6" s="7" t="s">
        <v>337</v>
      </c>
      <c r="E6" s="8" t="s">
        <v>387</v>
      </c>
    </row>
    <row r="7" s="1" customFormat="1" ht="24" customHeight="1" spans="1:5">
      <c r="A7" s="9" t="s">
        <v>339</v>
      </c>
      <c r="B7" s="10" t="s">
        <v>340</v>
      </c>
      <c r="C7" s="11"/>
      <c r="D7" s="11"/>
      <c r="E7" s="12"/>
    </row>
    <row r="8" s="1" customFormat="1" ht="19.05" customHeight="1" spans="1:5">
      <c r="A8" s="13"/>
      <c r="B8" s="14" t="s">
        <v>341</v>
      </c>
      <c r="C8" s="15" t="s">
        <v>388</v>
      </c>
      <c r="D8" s="16"/>
      <c r="E8" s="17"/>
    </row>
    <row r="9" s="1" customFormat="1" ht="19.05" customHeight="1" spans="1:5">
      <c r="A9" s="13"/>
      <c r="B9" s="15" t="s">
        <v>343</v>
      </c>
      <c r="C9" s="15" t="s">
        <v>388</v>
      </c>
      <c r="D9" s="16"/>
      <c r="E9" s="17"/>
    </row>
    <row r="10" s="1" customFormat="1" ht="19.05" customHeight="1" spans="1:5">
      <c r="A10" s="18"/>
      <c r="B10" s="15" t="s">
        <v>344</v>
      </c>
      <c r="C10" s="15">
        <v>0</v>
      </c>
      <c r="D10" s="16"/>
      <c r="E10" s="17"/>
    </row>
    <row r="11" s="1" customFormat="1" ht="81" customHeight="1" spans="1:5">
      <c r="A11" s="19" t="s">
        <v>345</v>
      </c>
      <c r="B11" s="20" t="s">
        <v>389</v>
      </c>
      <c r="C11" s="21"/>
      <c r="D11" s="21"/>
      <c r="E11" s="22"/>
    </row>
    <row r="12" s="1" customFormat="1" ht="24" customHeight="1" spans="1:5">
      <c r="A12" s="23" t="s">
        <v>347</v>
      </c>
      <c r="B12" s="7" t="s">
        <v>348</v>
      </c>
      <c r="C12" s="7" t="s">
        <v>349</v>
      </c>
      <c r="D12" s="7" t="s">
        <v>350</v>
      </c>
      <c r="E12" s="24" t="s">
        <v>351</v>
      </c>
    </row>
    <row r="13" s="1" customFormat="1" ht="32" customHeight="1" spans="1:5">
      <c r="A13" s="25"/>
      <c r="B13" s="26"/>
      <c r="C13" s="7" t="s">
        <v>356</v>
      </c>
      <c r="D13" s="27" t="s">
        <v>390</v>
      </c>
      <c r="E13" s="7" t="s">
        <v>391</v>
      </c>
    </row>
    <row r="14" s="1" customFormat="1" ht="13.95" customHeight="1" spans="1:5">
      <c r="A14" s="25"/>
      <c r="B14" s="26"/>
      <c r="C14" s="7" t="s">
        <v>359</v>
      </c>
      <c r="D14" s="27" t="s">
        <v>392</v>
      </c>
      <c r="E14" s="7" t="s">
        <v>381</v>
      </c>
    </row>
    <row r="15" s="1" customFormat="1" ht="13.95" customHeight="1" spans="1:5">
      <c r="A15" s="25"/>
      <c r="B15" s="26"/>
      <c r="C15" s="7" t="s">
        <v>362</v>
      </c>
      <c r="D15" s="8" t="s">
        <v>393</v>
      </c>
      <c r="E15" s="7" t="s">
        <v>394</v>
      </c>
    </row>
    <row r="16" s="1" customFormat="1" ht="13.95" customHeight="1" spans="1:5">
      <c r="A16" s="25"/>
      <c r="B16" s="26"/>
      <c r="C16" s="7"/>
      <c r="D16" s="8" t="s">
        <v>395</v>
      </c>
      <c r="E16" s="7" t="s">
        <v>396</v>
      </c>
    </row>
    <row r="17" s="1" customFormat="1" ht="36" spans="1:5">
      <c r="A17" s="25"/>
      <c r="B17" s="23" t="s">
        <v>365</v>
      </c>
      <c r="C17" s="24" t="s">
        <v>366</v>
      </c>
      <c r="D17" s="28" t="s">
        <v>397</v>
      </c>
      <c r="E17" s="7" t="s">
        <v>398</v>
      </c>
    </row>
    <row r="18" s="1" customFormat="1" ht="13.95" customHeight="1" spans="1:5">
      <c r="A18" s="25"/>
      <c r="B18" s="25"/>
      <c r="C18" s="24" t="s">
        <v>369</v>
      </c>
      <c r="D18" s="27" t="s">
        <v>399</v>
      </c>
      <c r="E18" s="7" t="s">
        <v>381</v>
      </c>
    </row>
    <row r="19" s="1" customFormat="1" ht="13.95" customHeight="1" spans="1:5">
      <c r="A19" s="25"/>
      <c r="B19" s="25"/>
      <c r="C19" s="24" t="s">
        <v>372</v>
      </c>
      <c r="D19" s="27" t="s">
        <v>400</v>
      </c>
      <c r="E19" s="7" t="s">
        <v>401</v>
      </c>
    </row>
    <row r="20" s="1" customFormat="1" ht="24" spans="1:5">
      <c r="A20" s="25"/>
      <c r="B20" s="25"/>
      <c r="C20" s="9" t="s">
        <v>375</v>
      </c>
      <c r="D20" s="27" t="s">
        <v>402</v>
      </c>
      <c r="E20" s="7" t="s">
        <v>403</v>
      </c>
    </row>
    <row r="21" s="1" customFormat="1" ht="31.95" customHeight="1" spans="1:5">
      <c r="A21" s="25"/>
      <c r="B21" s="24" t="s">
        <v>378</v>
      </c>
      <c r="C21" s="29" t="s">
        <v>379</v>
      </c>
      <c r="D21" s="8" t="s">
        <v>404</v>
      </c>
      <c r="E21" s="7" t="s">
        <v>381</v>
      </c>
    </row>
    <row r="22" s="1" customFormat="1" ht="22.95" customHeight="1" spans="1:5">
      <c r="A22" s="30" t="s">
        <v>384</v>
      </c>
      <c r="B22" s="30"/>
      <c r="C22" s="30"/>
      <c r="D22" s="30"/>
      <c r="E22" s="30"/>
    </row>
  </sheetData>
  <mergeCells count="16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2:E22"/>
    <mergeCell ref="A7:A10"/>
    <mergeCell ref="A12:A21"/>
    <mergeCell ref="B13:B16"/>
    <mergeCell ref="B17:B20"/>
    <mergeCell ref="C15:C1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11绩效目标（垃圾填埋场）</vt:lpstr>
      <vt:lpstr>11绩效目标（公租房建设项目）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谢文娟</cp:lastModifiedBy>
  <dcterms:created xsi:type="dcterms:W3CDTF">2018-01-17T04:55:00Z</dcterms:created>
  <cp:lastPrinted>2018-02-27T09:20:00Z</cp:lastPrinted>
  <dcterms:modified xsi:type="dcterms:W3CDTF">2023-03-05T10:07:56Z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