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kj\Desktop\"/>
    </mc:Choice>
  </mc:AlternateContent>
  <xr:revisionPtr revIDLastSave="0" documentId="13_ncr:1_{B1C60245-76DB-459B-855D-AAFDDEE822C6}" xr6:coauthVersionLast="47" xr6:coauthVersionMax="47" xr10:uidLastSave="{00000000-0000-0000-0000-000000000000}"/>
  <bookViews>
    <workbookView xWindow="-120" yWindow="-120" windowWidth="29040" windowHeight="15840" tabRatio="619" activeTab="9" xr2:uid="{00000000-000D-0000-FFFF-FFFF00000000}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</sheets>
  <definedNames>
    <definedName name="_xlnm.Print_Area" localSheetId="2">'1'!$A$2:$D$44</definedName>
    <definedName name="_xlnm.Print_Area" localSheetId="3">'2'!$A$1:$B$39</definedName>
    <definedName name="_xlnm.Print_Area" localSheetId="4">'3'!$A$1:$D$28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81029"/>
</workbook>
</file>

<file path=xl/calcChain.xml><?xml version="1.0" encoding="utf-8"?>
<calcChain xmlns="http://schemas.openxmlformats.org/spreadsheetml/2006/main">
  <c r="D16" i="18" l="1"/>
  <c r="D14" i="18"/>
  <c r="B5" i="24"/>
  <c r="D37" i="13" l="1"/>
  <c r="D44" i="13" s="1"/>
  <c r="B37" i="13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E6" i="20"/>
  <c r="D6" i="20"/>
  <c r="C6" i="20"/>
  <c r="A6" i="20"/>
  <c r="C56" i="18"/>
  <c r="C52" i="18"/>
  <c r="C50" i="18"/>
  <c r="C49" i="18"/>
  <c r="C48" i="18"/>
  <c r="C47" i="18"/>
  <c r="E46" i="18"/>
  <c r="D46" i="18"/>
  <c r="C46" i="18" s="1"/>
  <c r="C45" i="18"/>
  <c r="C43" i="18"/>
  <c r="C41" i="18"/>
  <c r="C40" i="18"/>
  <c r="C34" i="18"/>
  <c r="C33" i="18"/>
  <c r="C32" i="18"/>
  <c r="C30" i="18"/>
  <c r="C29" i="18"/>
  <c r="C27" i="18"/>
  <c r="C25" i="18"/>
  <c r="C24" i="18"/>
  <c r="E19" i="18"/>
  <c r="D19" i="18"/>
  <c r="C16" i="18"/>
  <c r="C14" i="18"/>
  <c r="E8" i="18"/>
  <c r="E7" i="18" s="1"/>
  <c r="D8" i="18"/>
  <c r="I25" i="15"/>
  <c r="F25" i="15"/>
  <c r="C25" i="15"/>
  <c r="B25" i="15" s="1"/>
  <c r="I24" i="15"/>
  <c r="F24" i="15"/>
  <c r="C24" i="15"/>
  <c r="B24" i="15" s="1"/>
  <c r="I23" i="15"/>
  <c r="F23" i="15"/>
  <c r="C23" i="15"/>
  <c r="B23" i="15" s="1"/>
  <c r="I22" i="15"/>
  <c r="F22" i="15"/>
  <c r="C22" i="15"/>
  <c r="B22" i="15" s="1"/>
  <c r="I21" i="15"/>
  <c r="F21" i="15"/>
  <c r="C21" i="15"/>
  <c r="B21" i="15" s="1"/>
  <c r="I20" i="15"/>
  <c r="F20" i="15"/>
  <c r="C20" i="15"/>
  <c r="B20" i="15" s="1"/>
  <c r="I19" i="15"/>
  <c r="F19" i="15"/>
  <c r="C19" i="15"/>
  <c r="B19" i="15" s="1"/>
  <c r="I18" i="15"/>
  <c r="F18" i="15"/>
  <c r="C18" i="15"/>
  <c r="B18" i="15" s="1"/>
  <c r="I17" i="15"/>
  <c r="F17" i="15"/>
  <c r="C17" i="15"/>
  <c r="B17" i="15" s="1"/>
  <c r="I16" i="15"/>
  <c r="F16" i="15"/>
  <c r="C16" i="15"/>
  <c r="B16" i="15" s="1"/>
  <c r="I15" i="15"/>
  <c r="F15" i="15"/>
  <c r="C15" i="15"/>
  <c r="B15" i="15" s="1"/>
  <c r="I14" i="15"/>
  <c r="F14" i="15"/>
  <c r="C14" i="15"/>
  <c r="B14" i="15" s="1"/>
  <c r="I13" i="15"/>
  <c r="F13" i="15"/>
  <c r="C13" i="15"/>
  <c r="B13" i="15" s="1"/>
  <c r="I12" i="15"/>
  <c r="F12" i="15"/>
  <c r="C12" i="15"/>
  <c r="B12" i="15" s="1"/>
  <c r="I11" i="15"/>
  <c r="F11" i="15"/>
  <c r="C11" i="15"/>
  <c r="B11" i="15" s="1"/>
  <c r="I10" i="15"/>
  <c r="F10" i="15"/>
  <c r="C10" i="15"/>
  <c r="B10" i="15" s="1"/>
  <c r="I9" i="15"/>
  <c r="F9" i="15"/>
  <c r="C9" i="15"/>
  <c r="B9" i="15" s="1"/>
  <c r="I8" i="15"/>
  <c r="F8" i="15"/>
  <c r="C8" i="15"/>
  <c r="B8" i="15" s="1"/>
  <c r="I7" i="15"/>
  <c r="F7" i="15"/>
  <c r="D6" i="23"/>
  <c r="D35" i="23" s="1"/>
  <c r="B6" i="23"/>
  <c r="B35" i="23" s="1"/>
  <c r="B28" i="25"/>
  <c r="B27" i="25"/>
  <c r="B26" i="25"/>
  <c r="B25" i="25"/>
  <c r="B24" i="25"/>
  <c r="B23" i="25"/>
  <c r="B34" i="24"/>
  <c r="B33" i="24"/>
  <c r="B27" i="24"/>
  <c r="B26" i="24" s="1"/>
  <c r="B20" i="24"/>
  <c r="B39" i="24" s="1"/>
  <c r="B44" i="13"/>
  <c r="D7" i="18" l="1"/>
  <c r="C7" i="18" s="1"/>
  <c r="C19" i="18"/>
  <c r="C8" i="18"/>
</calcChain>
</file>

<file path=xl/sharedStrings.xml><?xml version="1.0" encoding="utf-8"?>
<sst xmlns="http://schemas.openxmlformats.org/spreadsheetml/2006/main" count="415" uniqueCount="339">
  <si>
    <t>单位名称：</t>
  </si>
  <si>
    <t>部门预算公开表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</si>
  <si>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</si>
  <si>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</si>
  <si>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</si>
  <si>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</si>
  <si>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</si>
  <si>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</si>
  <si>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</si>
  <si>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</si>
  <si>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</si>
  <si>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</si>
  <si>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</si>
  <si>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</si>
  <si>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</si>
  <si>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</si>
  <si>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</si>
  <si>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</si>
  <si>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</si>
  <si>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</si>
  <si>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</si>
  <si>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</si>
  <si>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</si>
  <si>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</si>
  <si>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</si>
  <si>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</si>
  <si>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</si>
  <si>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</si>
  <si>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</si>
  <si>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</si>
  <si>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</si>
  <si>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</si>
  <si>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</si>
  <si>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</si>
  <si>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</si>
  <si>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</si>
  <si>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</si>
  <si>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</si>
  <si>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</si>
  <si>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</si>
  <si>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</si>
  <si>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</si>
  <si>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</si>
  <si>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八、经营收入</t>
  </si>
  <si>
    <t>八、社会保障和就业支出</t>
  </si>
  <si>
    <t>九、其他收入</t>
  </si>
  <si>
    <t>九、社会保险基金支出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</si>
  <si>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</si>
  <si>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</si>
  <si>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</si>
  <si>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</si>
  <si>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</si>
  <si>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</si>
  <si>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</si>
  <si>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</si>
  <si>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二十、住房保障支出</t>
  </si>
  <si>
    <t>二十一、粮油物资储备支出</t>
  </si>
  <si>
    <t>本年收入合计</t>
  </si>
  <si>
    <t>十、上年结转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</si>
  <si>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</si>
  <si>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</si>
  <si>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</si>
  <si>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</si>
  <si>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</si>
  <si>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</si>
  <si>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</si>
  <si>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</si>
  <si>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</si>
  <si>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</si>
  <si>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</si>
  <si>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</si>
  <si>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</si>
  <si>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</si>
  <si>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</si>
  <si>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</si>
  <si>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</si>
  <si>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</si>
  <si>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</si>
  <si>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</si>
  <si>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</si>
  <si>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</si>
  <si>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</si>
  <si>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</si>
  <si>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</si>
  <si>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</si>
  <si>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</si>
  <si>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</si>
  <si>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</si>
  <si>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</si>
  <si>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</si>
  <si>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</si>
  <si>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</si>
  <si>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</si>
  <si>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</si>
  <si>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</si>
  <si>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</si>
  <si>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</si>
  <si>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</si>
  <si>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</si>
  <si>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</si>
  <si>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</si>
  <si>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</si>
  <si>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</si>
  <si>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</si>
  <si>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</si>
  <si>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</si>
  <si>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</si>
  <si>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</si>
  <si>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</si>
  <si>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</si>
  <si>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</si>
  <si>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</si>
  <si>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</si>
  <si>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</si>
  <si>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</si>
  <si>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</si>
  <si>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（二十）住房保障支出</t>
  </si>
  <si>
    <t>（二十一）粮油物资储备支出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</si>
  <si>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</si>
  <si>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</si>
  <si>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</si>
  <si>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</si>
  <si>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</si>
  <si>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</si>
  <si>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</si>
  <si>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</si>
  <si>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</si>
  <si>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</si>
  <si>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</si>
  <si>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</si>
  <si>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</si>
  <si>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</si>
  <si>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</si>
  <si>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</si>
  <si>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</si>
  <si>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</si>
  <si>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</si>
  <si>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</si>
  <si>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</si>
  <si>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</si>
  <si>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</si>
  <si>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</si>
  <si>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</si>
  <si>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</si>
  <si>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</si>
  <si>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</si>
  <si>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</si>
  <si>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</si>
  <si>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</si>
  <si>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</si>
  <si>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</si>
  <si>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</si>
  <si>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</si>
  <si>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</si>
  <si>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</si>
  <si>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</si>
  <si>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</si>
  <si>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</si>
  <si>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</si>
  <si>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</si>
  <si>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</si>
  <si>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</si>
  <si>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</si>
  <si>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</si>
  <si>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</si>
  <si>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</si>
  <si>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</si>
  <si>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</si>
  <si>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</si>
  <si>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</si>
  <si>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</si>
  <si>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</si>
  <si>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</si>
  <si>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</si>
  <si>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</si>
  <si>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</si>
  <si>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</si>
  <si>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</si>
  <si>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</si>
  <si>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</si>
  <si>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</si>
  <si>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</si>
  <si>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</si>
  <si>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</si>
  <si>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</si>
  <si>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</si>
  <si>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</si>
  <si>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</si>
  <si>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</si>
  <si>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</si>
  <si>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</si>
  <si>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</si>
  <si>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</si>
  <si>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</si>
  <si>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</si>
  <si>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</si>
  <si>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</si>
  <si>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</si>
  <si>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</si>
  <si>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</si>
  <si>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</si>
  <si>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</si>
  <si>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</si>
  <si>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</si>
  <si>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</si>
  <si>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</si>
  <si>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</si>
  <si>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</si>
  <si>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</si>
  <si>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</si>
  <si>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</si>
  <si>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</si>
  <si>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</si>
  <si>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</si>
  <si>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</si>
  <si>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</si>
  <si>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</si>
  <si>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</si>
  <si>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</si>
  <si>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</si>
  <si>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</si>
  <si>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</si>
  <si>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</si>
  <si>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</si>
  <si>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</si>
  <si>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</si>
  <si>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</si>
  <si>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七、文化旅游体育与传媒支出</t>
    <phoneticPr fontId="21" type="noConversion"/>
  </si>
  <si>
    <t>十、卫生健康支出</t>
    <phoneticPr fontId="21" type="noConversion"/>
  </si>
  <si>
    <t>十九、自然资源海洋气象等支出</t>
    <phoneticPr fontId="21" type="noConversion"/>
  </si>
  <si>
    <t>二十二、灾害防治及应急管理支出</t>
    <phoneticPr fontId="21" type="noConversion"/>
  </si>
  <si>
    <t>二十三、国有资本经营预算支出</t>
    <phoneticPr fontId="21" type="noConversion"/>
  </si>
  <si>
    <t>二十四、预备费</t>
    <phoneticPr fontId="21" type="noConversion"/>
  </si>
  <si>
    <t>二十五、其他支出</t>
    <phoneticPr fontId="21" type="noConversion"/>
  </si>
  <si>
    <t>二十六、转移性支出</t>
    <phoneticPr fontId="21" type="noConversion"/>
  </si>
  <si>
    <t>二十七、债务还本支出</t>
    <phoneticPr fontId="21" type="noConversion"/>
  </si>
  <si>
    <t>二十八、债务付息支出</t>
    <phoneticPr fontId="21" type="noConversion"/>
  </si>
  <si>
    <t>二十九、债务发行费用支出</t>
    <phoneticPr fontId="21" type="noConversion"/>
  </si>
  <si>
    <t>本年支出合计</t>
    <phoneticPr fontId="21" type="noConversion"/>
  </si>
  <si>
    <t>（十）卫生健康支出</t>
    <phoneticPr fontId="21" type="noConversion"/>
  </si>
  <si>
    <t>（十九）自然资源海洋气象等支出</t>
    <phoneticPr fontId="21" type="noConversion"/>
  </si>
  <si>
    <t>（二十二）灾害防治及应急管理支出</t>
    <phoneticPr fontId="21" type="noConversion"/>
  </si>
  <si>
    <t>（二十三）国有资本经营预算支出</t>
    <phoneticPr fontId="21" type="noConversion"/>
  </si>
  <si>
    <t>（二十四）预备费</t>
    <phoneticPr fontId="21" type="noConversion"/>
  </si>
  <si>
    <t>（二十五）其他支出</t>
    <phoneticPr fontId="21" type="noConversion"/>
  </si>
  <si>
    <t>（二十六）债务还本支出</t>
    <phoneticPr fontId="21" type="noConversion"/>
  </si>
  <si>
    <t>（二十七）债务付息支出</t>
    <phoneticPr fontId="21" type="noConversion"/>
  </si>
  <si>
    <t>（二十八）债务发行费用支出</t>
    <phoneticPr fontId="21" type="noConversion"/>
  </si>
  <si>
    <t xml:space="preserve">  30202</t>
  </si>
  <si>
    <t xml:space="preserve">  30203</t>
  </si>
  <si>
    <t xml:space="preserve">  30204</t>
  </si>
  <si>
    <t xml:space="preserve">  办公费</t>
    <phoneticPr fontId="21" type="noConversion"/>
  </si>
  <si>
    <t xml:space="preserve">  印刷费</t>
    <phoneticPr fontId="21" type="noConversion"/>
  </si>
  <si>
    <t xml:space="preserve">  咨询费</t>
    <phoneticPr fontId="21" type="noConversion"/>
  </si>
  <si>
    <t xml:space="preserve">  手续费</t>
    <phoneticPr fontId="21" type="noConversion"/>
  </si>
  <si>
    <t xml:space="preserve">  30209</t>
  </si>
  <si>
    <t xml:space="preserve">  物业管理费</t>
    <phoneticPr fontId="21" type="noConversion"/>
  </si>
  <si>
    <t xml:space="preserve">  30214</t>
  </si>
  <si>
    <t xml:space="preserve">  租赁费</t>
    <phoneticPr fontId="21" type="noConversion"/>
  </si>
  <si>
    <t xml:space="preserve">  30218</t>
  </si>
  <si>
    <t xml:space="preserve">  专用材料费</t>
    <phoneticPr fontId="21" type="noConversion"/>
  </si>
  <si>
    <t xml:space="preserve">  30224</t>
    <phoneticPr fontId="21" type="noConversion"/>
  </si>
  <si>
    <t xml:space="preserve">  30226</t>
    <phoneticPr fontId="21" type="noConversion"/>
  </si>
  <si>
    <t xml:space="preserve">  30227</t>
  </si>
  <si>
    <t xml:space="preserve">  劳务费</t>
    <phoneticPr fontId="21" type="noConversion"/>
  </si>
  <si>
    <t xml:space="preserve">  委托业务费</t>
    <phoneticPr fontId="21" type="noConversion"/>
  </si>
  <si>
    <t xml:space="preserve">  30240</t>
  </si>
  <si>
    <t xml:space="preserve">  30225</t>
  </si>
  <si>
    <t xml:space="preserve">  被装购置费</t>
    <phoneticPr fontId="21" type="noConversion"/>
  </si>
  <si>
    <t xml:space="preserve">  专用燃料费</t>
    <phoneticPr fontId="21" type="noConversion"/>
  </si>
  <si>
    <t xml:space="preserve">  税金及附加费用</t>
    <phoneticPr fontId="21" type="noConversion"/>
  </si>
  <si>
    <t xml:space="preserve">  30306</t>
    <phoneticPr fontId="21" type="noConversion"/>
  </si>
  <si>
    <t xml:space="preserve">  救济费</t>
    <phoneticPr fontId="21" type="noConversion"/>
  </si>
  <si>
    <t xml:space="preserve">  30308</t>
  </si>
  <si>
    <t xml:space="preserve">  助学金</t>
    <phoneticPr fontId="21" type="noConversion"/>
  </si>
  <si>
    <t xml:space="preserve">  30310</t>
  </si>
  <si>
    <t xml:space="preserve">  个人农业生产补贴</t>
    <phoneticPr fontId="21" type="noConversion"/>
  </si>
  <si>
    <t xml:space="preserve">  30399</t>
    <phoneticPr fontId="21" type="noConversion"/>
  </si>
  <si>
    <t>对其他个人和家庭的补助</t>
    <phoneticPr fontId="21" type="noConversion"/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</si>
  <si>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10</t>
    </r>
    <r>
      <rPr>
        <u/>
        <sz val="10"/>
        <color indexed="12"/>
        <rFont val="宋体"/>
        <family val="3"/>
        <charset val="134"/>
      </rPr>
      <t>）政府性基金预算支出情况表</t>
    </r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</si>
  <si>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）专项资金绩效目标表</t>
    </r>
    <phoneticPr fontId="21" type="noConversion"/>
  </si>
  <si>
    <t>三十、结转下年</t>
    <phoneticPr fontId="21" type="noConversion"/>
  </si>
  <si>
    <t>201</t>
  </si>
  <si>
    <t>一般公共服务支出</t>
  </si>
  <si>
    <t>20103</t>
  </si>
  <si>
    <t xml:space="preserve">  政府办公室及相关机构事务</t>
  </si>
  <si>
    <t>2010301</t>
  </si>
  <si>
    <t>　　　行政运行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</si>
  <si>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</si>
  <si>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</si>
  <si>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</si>
  <si>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</si>
  <si>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</si>
  <si>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机关单位基本养老保险缴费支出</t>
  </si>
  <si>
    <t>20827</t>
  </si>
  <si>
    <t xml:space="preserve">  财政对其他社会保障基金的补助</t>
  </si>
  <si>
    <t>2082701</t>
  </si>
  <si>
    <t xml:space="preserve">      财政对失业保险基金的补助</t>
  </si>
  <si>
    <t>2080702</t>
  </si>
  <si>
    <t xml:space="preserve">      财政对工伤保险基金的补助</t>
  </si>
  <si>
    <t>2082703</t>
  </si>
  <si>
    <t xml:space="preserve">      财政对生育保险基金的补助</t>
  </si>
  <si>
    <t>210</t>
  </si>
  <si>
    <t>卫生健康支出</t>
  </si>
  <si>
    <t>21011</t>
  </si>
  <si>
    <t xml:space="preserve">   行政事业单位医疗</t>
  </si>
  <si>
    <t>2101101</t>
  </si>
  <si>
    <t xml:space="preserve">      行政单位医疗</t>
  </si>
  <si>
    <t>221</t>
  </si>
  <si>
    <t>住房保障支出</t>
  </si>
  <si>
    <t>22102</t>
  </si>
  <si>
    <t xml:space="preserve">   住房改革支出</t>
  </si>
  <si>
    <t>2210201</t>
  </si>
  <si>
    <t xml:space="preserve">      住房公积金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</si>
  <si>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</si>
  <si>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</si>
  <si>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</si>
  <si>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</si>
  <si>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05行政事业单位离退休</t>
  </si>
  <si>
    <t xml:space="preserve">    05机关单位基本养老保险缴费支出</t>
  </si>
  <si>
    <t xml:space="preserve">   27财政对其他社会保险基金的补助</t>
  </si>
  <si>
    <t xml:space="preserve">     01 财政对失业保险基金的补助</t>
  </si>
  <si>
    <t xml:space="preserve">     02 财政对工伤保险基金的补助</t>
  </si>
  <si>
    <t xml:space="preserve">     03财政对生育保险基金的补助</t>
  </si>
  <si>
    <t>210卫生健康支出</t>
  </si>
  <si>
    <t xml:space="preserve">   11行政事业单位医疗</t>
  </si>
  <si>
    <t xml:space="preserve">      01行政单位医疗</t>
  </si>
  <si>
    <t>221住房保障支出</t>
  </si>
  <si>
    <t xml:space="preserve">   02住房改革支出</t>
  </si>
  <si>
    <t xml:space="preserve">      01住房公积金</t>
  </si>
  <si>
    <t>高台县南华镇人民政府</t>
    <phoneticPr fontId="21" type="noConversion"/>
  </si>
  <si>
    <t>车补</t>
    <phoneticPr fontId="21" type="noConversion"/>
  </si>
  <si>
    <t>手续费</t>
    <phoneticPr fontId="21" type="noConversion"/>
  </si>
  <si>
    <t>燃油费</t>
    <phoneticPr fontId="21" type="noConversion"/>
  </si>
  <si>
    <t>接待费</t>
    <phoneticPr fontId="21" type="noConversion"/>
  </si>
  <si>
    <t>编制日期：2019年2月12日</t>
    <phoneticPr fontId="21" type="noConversion"/>
  </si>
  <si>
    <t>盛占伟</t>
    <phoneticPr fontId="21" type="noConversion"/>
  </si>
  <si>
    <t>王霞</t>
    <phoneticPr fontId="21" type="noConversion"/>
  </si>
  <si>
    <t>部门领导：刘发智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</si>
</sst>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;[Red]\-#,##0.00\ "/>
    <numFmt numFmtId="177" formatCode="0_ "/>
    <numFmt numFmtId="178" formatCode="#,##0.00_ "/>
    <numFmt numFmtId="179" formatCode="#,##0.00;[Red]#,##0.00"/>
    <numFmt numFmtId="180" formatCode="0.00_ ;[Red]\-0.00\ "/>
    <numFmt numFmtId="181" formatCode="#,##0.0000"/>
  </numFmts>
  <fonts count="31" x14ac:knownFonts="1">
    <font>
      <sz val="10"/>
      <name val="Arial"/>
      <charset val="134"/>
    </font>
    <font>
      <sz val="11"/>
      <color indexed="8"/>
      <name val="Calibri"/>
      <family val="2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family val="2"/>
    </font>
    <font>
      <b/>
      <sz val="16"/>
      <color indexed="8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2"/>
      <name val="宋体"/>
      <charset val="134"/>
    </font>
    <font>
      <u/>
      <sz val="10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4">
    <xf numFmtId="0" fontId="0" fillId="0" borderId="0"/>
    <xf numFmtId="0" fontId="2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6" fillId="0" borderId="0">
      <alignment vertical="center"/>
    </xf>
  </cellStyleXfs>
  <cellXfs count="190">
    <xf numFmtId="0" fontId="0" fillId="0" borderId="0" xfId="0"/>
    <xf numFmtId="0" fontId="0" fillId="0" borderId="0" xfId="0" applyFill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178" fontId="9" fillId="0" borderId="5" xfId="0" applyNumberFormat="1" applyFont="1" applyFill="1" applyBorder="1" applyAlignment="1" applyProtection="1">
      <alignment horizontal="right" vertical="center"/>
    </xf>
    <xf numFmtId="178" fontId="9" fillId="0" borderId="6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vertical="center"/>
    </xf>
    <xf numFmtId="179" fontId="9" fillId="0" borderId="5" xfId="0" applyNumberFormat="1" applyFont="1" applyFill="1" applyBorder="1" applyAlignment="1" applyProtection="1">
      <alignment horizontal="right" vertical="center" wrapText="1"/>
    </xf>
    <xf numFmtId="4" fontId="9" fillId="0" borderId="5" xfId="0" applyNumberFormat="1" applyFont="1" applyFill="1" applyBorder="1" applyAlignment="1" applyProtection="1">
      <alignment horizontal="right" vertical="center" wrapText="1"/>
    </xf>
    <xf numFmtId="179" fontId="9" fillId="0" borderId="6" xfId="0" applyNumberFormat="1" applyFont="1" applyFill="1" applyBorder="1" applyAlignment="1" applyProtection="1">
      <alignment horizontal="right" vertical="center" wrapText="1"/>
    </xf>
    <xf numFmtId="49" fontId="4" fillId="0" borderId="4" xfId="0" applyNumberFormat="1" applyFont="1" applyFill="1" applyBorder="1" applyAlignment="1" applyProtection="1">
      <alignment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179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176" fontId="9" fillId="0" borderId="4" xfId="0" applyNumberFormat="1" applyFont="1" applyFill="1" applyBorder="1" applyAlignment="1" applyProtection="1">
      <alignment horizontal="right" vertical="center"/>
    </xf>
    <xf numFmtId="176" fontId="9" fillId="0" borderId="10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0" fillId="0" borderId="0" xfId="0" applyBorder="1"/>
    <xf numFmtId="49" fontId="9" fillId="0" borderId="5" xfId="0" applyNumberFormat="1" applyFont="1" applyFill="1" applyBorder="1" applyAlignment="1" applyProtection="1">
      <alignment horizontal="left" vertical="center"/>
    </xf>
    <xf numFmtId="4" fontId="9" fillId="0" borderId="5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179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/>
    </xf>
    <xf numFmtId="179" fontId="4" fillId="0" borderId="4" xfId="0" applyNumberFormat="1" applyFont="1" applyFill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 wrapText="1"/>
    </xf>
    <xf numFmtId="180" fontId="4" fillId="0" borderId="6" xfId="22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176" fontId="9" fillId="0" borderId="5" xfId="0" applyNumberFormat="1" applyFont="1" applyFill="1" applyBorder="1" applyAlignment="1" applyProtection="1">
      <alignment horizontal="right"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vertical="center"/>
    </xf>
    <xf numFmtId="4" fontId="4" fillId="0" borderId="15" xfId="0" applyNumberFormat="1" applyFont="1" applyFill="1" applyBorder="1" applyAlignment="1" applyProtection="1">
      <alignment horizontal="right" vertical="center"/>
    </xf>
    <xf numFmtId="0" fontId="20" fillId="0" borderId="0" xfId="11" applyFill="1"/>
    <xf numFmtId="0" fontId="1" fillId="0" borderId="0" xfId="11" applyFont="1" applyBorder="1" applyAlignment="1" applyProtection="1"/>
    <xf numFmtId="0" fontId="20" fillId="0" borderId="0" xfId="11"/>
    <xf numFmtId="0" fontId="8" fillId="0" borderId="0" xfId="11" applyFont="1" applyBorder="1" applyAlignment="1" applyProtection="1">
      <alignment vertical="center" wrapText="1"/>
    </xf>
    <xf numFmtId="0" fontId="4" fillId="0" borderId="13" xfId="11" applyFont="1" applyBorder="1" applyAlignment="1" applyProtection="1">
      <alignment vertical="center"/>
    </xf>
    <xf numFmtId="0" fontId="4" fillId="0" borderId="13" xfId="11" applyFont="1" applyBorder="1" applyAlignment="1" applyProtection="1"/>
    <xf numFmtId="0" fontId="4" fillId="0" borderId="0" xfId="11" applyFont="1" applyBorder="1" applyAlignment="1" applyProtection="1"/>
    <xf numFmtId="0" fontId="4" fillId="0" borderId="0" xfId="11" applyFont="1" applyBorder="1" applyAlignment="1" applyProtection="1">
      <alignment horizontal="right" vertical="center"/>
    </xf>
    <xf numFmtId="0" fontId="4" fillId="0" borderId="14" xfId="11" applyFont="1" applyBorder="1" applyAlignment="1" applyProtection="1">
      <alignment horizontal="center" vertical="center"/>
    </xf>
    <xf numFmtId="0" fontId="4" fillId="0" borderId="17" xfId="11" applyFont="1" applyBorder="1" applyAlignment="1" applyProtection="1">
      <alignment horizontal="center" vertical="center"/>
    </xf>
    <xf numFmtId="0" fontId="4" fillId="0" borderId="15" xfId="11" applyFont="1" applyBorder="1" applyAlignment="1" applyProtection="1">
      <alignment horizontal="center" vertical="center"/>
    </xf>
    <xf numFmtId="0" fontId="4" fillId="0" borderId="16" xfId="11" applyFont="1" applyFill="1" applyBorder="1" applyAlignment="1" applyProtection="1">
      <alignment vertical="center"/>
    </xf>
    <xf numFmtId="176" fontId="4" fillId="0" borderId="17" xfId="11" applyNumberFormat="1" applyFont="1" applyFill="1" applyBorder="1" applyAlignment="1" applyProtection="1">
      <alignment vertical="center"/>
    </xf>
    <xf numFmtId="176" fontId="4" fillId="0" borderId="16" xfId="11" applyNumberFormat="1" applyFont="1" applyFill="1" applyBorder="1" applyAlignment="1" applyProtection="1">
      <alignment horizontal="right" vertical="center" wrapText="1"/>
    </xf>
    <xf numFmtId="0" fontId="1" fillId="0" borderId="0" xfId="11" applyFont="1" applyFill="1" applyBorder="1" applyAlignment="1" applyProtection="1"/>
    <xf numFmtId="176" fontId="4" fillId="0" borderId="17" xfId="11" applyNumberFormat="1" applyFont="1" applyFill="1" applyBorder="1" applyAlignment="1" applyProtection="1">
      <alignment horizontal="right" vertical="center" wrapText="1"/>
    </xf>
    <xf numFmtId="0" fontId="4" fillId="0" borderId="14" xfId="11" applyFont="1" applyFill="1" applyBorder="1" applyAlignment="1" applyProtection="1">
      <alignment vertical="center"/>
    </xf>
    <xf numFmtId="176" fontId="4" fillId="0" borderId="15" xfId="11" applyNumberFormat="1" applyFont="1" applyFill="1" applyBorder="1" applyAlignment="1" applyProtection="1">
      <alignment horizontal="right" vertical="center" wrapText="1"/>
    </xf>
    <xf numFmtId="176" fontId="4" fillId="0" borderId="15" xfId="11" applyNumberFormat="1" applyFont="1" applyFill="1" applyBorder="1" applyAlignment="1" applyProtection="1">
      <alignment vertical="center" wrapText="1"/>
    </xf>
    <xf numFmtId="176" fontId="4" fillId="0" borderId="16" xfId="11" applyNumberFormat="1" applyFont="1" applyFill="1" applyBorder="1" applyAlignment="1" applyProtection="1">
      <alignment vertical="center" wrapText="1"/>
    </xf>
    <xf numFmtId="0" fontId="4" fillId="0" borderId="16" xfId="11" applyFont="1" applyBorder="1" applyAlignment="1" applyProtection="1">
      <alignment vertical="center"/>
    </xf>
    <xf numFmtId="176" fontId="4" fillId="0" borderId="17" xfId="11" applyNumberFormat="1" applyFont="1" applyBorder="1" applyAlignment="1" applyProtection="1">
      <alignment vertical="center"/>
    </xf>
    <xf numFmtId="176" fontId="4" fillId="0" borderId="16" xfId="11" applyNumberFormat="1" applyFont="1" applyBorder="1" applyAlignment="1" applyProtection="1"/>
    <xf numFmtId="0" fontId="4" fillId="0" borderId="16" xfId="11" applyFont="1" applyFill="1" applyBorder="1" applyAlignment="1" applyProtection="1">
      <alignment horizontal="center" vertical="center"/>
    </xf>
    <xf numFmtId="176" fontId="4" fillId="0" borderId="17" xfId="11" applyNumberFormat="1" applyFont="1" applyFill="1" applyBorder="1" applyAlignment="1" applyProtection="1">
      <alignment horizontal="center" vertical="center"/>
    </xf>
    <xf numFmtId="0" fontId="4" fillId="0" borderId="16" xfId="11" applyFont="1" applyBorder="1" applyAlignment="1" applyProtection="1">
      <alignment horizontal="center" vertical="center"/>
    </xf>
    <xf numFmtId="176" fontId="4" fillId="0" borderId="17" xfId="11" applyNumberFormat="1" applyFont="1" applyBorder="1" applyAlignment="1" applyProtection="1">
      <alignment horizontal="center" vertical="center"/>
    </xf>
    <xf numFmtId="4" fontId="4" fillId="0" borderId="17" xfId="11" applyNumberFormat="1" applyFont="1" applyFill="1" applyBorder="1" applyAlignment="1" applyProtection="1">
      <alignment horizontal="right" vertical="center" wrapText="1"/>
    </xf>
    <xf numFmtId="181" fontId="4" fillId="0" borderId="17" xfId="11" applyNumberFormat="1" applyFont="1" applyFill="1" applyBorder="1" applyAlignment="1" applyProtection="1">
      <alignment horizontal="right" vertical="center" wrapText="1"/>
    </xf>
    <xf numFmtId="176" fontId="4" fillId="0" borderId="16" xfId="11" applyNumberFormat="1" applyFont="1" applyFill="1" applyBorder="1" applyAlignment="1" applyProtection="1"/>
    <xf numFmtId="176" fontId="4" fillId="0" borderId="17" xfId="11" applyNumberFormat="1" applyFont="1" applyBorder="1" applyAlignment="1" applyProtection="1">
      <alignment horizontal="right" vertical="center" wrapText="1"/>
    </xf>
    <xf numFmtId="176" fontId="4" fillId="0" borderId="17" xfId="11" applyNumberFormat="1" applyFont="1" applyBorder="1" applyAlignment="1" applyProtection="1"/>
    <xf numFmtId="0" fontId="4" fillId="0" borderId="16" xfId="11" applyFont="1" applyBorder="1" applyAlignment="1" applyProtection="1"/>
    <xf numFmtId="176" fontId="4" fillId="0" borderId="18" xfId="11" applyNumberFormat="1" applyFont="1" applyFill="1" applyBorder="1" applyAlignment="1" applyProtection="1">
      <alignment horizontal="right" vertical="center" wrapText="1"/>
    </xf>
    <xf numFmtId="176" fontId="4" fillId="0" borderId="16" xfId="11" applyNumberFormat="1" applyFont="1" applyFill="1" applyBorder="1" applyAlignment="1" applyProtection="1">
      <alignment horizontal="center" vertical="center"/>
    </xf>
    <xf numFmtId="176" fontId="4" fillId="0" borderId="15" xfId="11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7" xfId="2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7" xfId="2" applyBorder="1" applyAlignment="1" applyProtection="1">
      <alignment vertical="center" wrapText="1"/>
    </xf>
    <xf numFmtId="0" fontId="18" fillId="0" borderId="19" xfId="2" applyBorder="1" applyAlignment="1" applyProtection="1"/>
    <xf numFmtId="176" fontId="24" fillId="0" borderId="5" xfId="0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 applyProtection="1">
      <alignment horizontal="center" vertical="center"/>
    </xf>
    <xf numFmtId="4" fontId="24" fillId="0" borderId="5" xfId="0" applyNumberFormat="1" applyFont="1" applyFill="1" applyBorder="1" applyAlignment="1" applyProtection="1">
      <alignment horizontal="center" vertical="center"/>
    </xf>
    <xf numFmtId="49" fontId="25" fillId="0" borderId="20" xfId="11" applyNumberFormat="1" applyFont="1" applyFill="1" applyBorder="1" applyAlignment="1" applyProtection="1">
      <alignment horizontal="left" vertical="center"/>
    </xf>
    <xf numFmtId="49" fontId="24" fillId="0" borderId="20" xfId="11" applyNumberFormat="1" applyFont="1" applyFill="1" applyBorder="1" applyAlignment="1" applyProtection="1">
      <alignment horizontal="left" vertical="center"/>
    </xf>
    <xf numFmtId="0" fontId="24" fillId="0" borderId="20" xfId="11" applyNumberFormat="1" applyFont="1" applyFill="1" applyBorder="1" applyAlignment="1" applyProtection="1">
      <alignment horizontal="left" vertical="center"/>
    </xf>
    <xf numFmtId="4" fontId="9" fillId="0" borderId="5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4" fontId="25" fillId="0" borderId="5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4" fontId="24" fillId="0" borderId="20" xfId="0" applyNumberFormat="1" applyFont="1" applyFill="1" applyBorder="1" applyAlignment="1" applyProtection="1">
      <alignment horizontal="center" vertical="center"/>
    </xf>
    <xf numFmtId="4" fontId="9" fillId="0" borderId="22" xfId="0" applyNumberFormat="1" applyFont="1" applyFill="1" applyBorder="1" applyAlignment="1" applyProtection="1">
      <alignment horizontal="center" vertical="center"/>
    </xf>
    <xf numFmtId="179" fontId="9" fillId="0" borderId="5" xfId="0" applyNumberFormat="1" applyFont="1" applyFill="1" applyBorder="1" applyAlignment="1" applyProtection="1">
      <alignment horizontal="center" vertical="center" wrapText="1"/>
    </xf>
    <xf numFmtId="176" fontId="25" fillId="0" borderId="2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center"/>
    </xf>
    <xf numFmtId="4" fontId="9" fillId="0" borderId="20" xfId="0" applyNumberFormat="1" applyFont="1" applyFill="1" applyBorder="1" applyAlignment="1" applyProtection="1">
      <alignment horizontal="center" vertical="center"/>
    </xf>
    <xf numFmtId="179" fontId="9" fillId="0" borderId="6" xfId="0" applyNumberFormat="1" applyFont="1" applyFill="1" applyBorder="1" applyAlignment="1" applyProtection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/>
    <xf numFmtId="4" fontId="9" fillId="0" borderId="5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/>
    </xf>
    <xf numFmtId="176" fontId="25" fillId="0" borderId="20" xfId="0" applyNumberFormat="1" applyFont="1" applyFill="1" applyBorder="1" applyAlignment="1" applyProtection="1">
      <alignment horizontal="center" vertical="center"/>
    </xf>
    <xf numFmtId="4" fontId="25" fillId="0" borderId="20" xfId="0" applyNumberFormat="1" applyFont="1" applyFill="1" applyBorder="1" applyAlignment="1" applyProtection="1">
      <alignment horizontal="center" vertical="center"/>
    </xf>
    <xf numFmtId="176" fontId="9" fillId="0" borderId="2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4" fontId="25" fillId="0" borderId="22" xfId="0" applyNumberFormat="1" applyFont="1" applyFill="1" applyBorder="1" applyAlignment="1" applyProtection="1">
      <alignment horizontal="center" vertical="center"/>
    </xf>
    <xf numFmtId="4" fontId="24" fillId="0" borderId="22" xfId="0" applyNumberFormat="1" applyFont="1" applyFill="1" applyBorder="1" applyAlignment="1" applyProtection="1">
      <alignment horizontal="center" vertical="center"/>
    </xf>
    <xf numFmtId="4" fontId="4" fillId="0" borderId="22" xfId="0" applyNumberFormat="1" applyFont="1" applyFill="1" applyBorder="1" applyAlignment="1" applyProtection="1">
      <alignment horizontal="center" vertical="center"/>
    </xf>
    <xf numFmtId="0" fontId="25" fillId="0" borderId="21" xfId="11" applyNumberFormat="1" applyFont="1" applyFill="1" applyBorder="1" applyAlignment="1" applyProtection="1">
      <alignment horizontal="left" vertical="center"/>
    </xf>
    <xf numFmtId="0" fontId="24" fillId="0" borderId="21" xfId="11" applyNumberFormat="1" applyFont="1" applyFill="1" applyBorder="1" applyAlignment="1" applyProtection="1">
      <alignment horizontal="left" vertical="center"/>
    </xf>
    <xf numFmtId="0" fontId="29" fillId="0" borderId="0" xfId="0" applyFont="1"/>
    <xf numFmtId="0" fontId="30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11" applyFont="1" applyBorder="1" applyAlignment="1" applyProtection="1">
      <alignment horizontal="center" vertical="center"/>
    </xf>
    <xf numFmtId="0" fontId="4" fillId="0" borderId="14" xfId="11" applyFont="1" applyBorder="1" applyAlignment="1" applyProtection="1">
      <alignment horizontal="center" vertical="center"/>
    </xf>
    <xf numFmtId="0" fontId="4" fillId="0" borderId="17" xfId="11" applyFont="1" applyBorder="1" applyAlignment="1" applyProtection="1">
      <alignment horizontal="center" vertical="center"/>
    </xf>
    <xf numFmtId="0" fontId="4" fillId="0" borderId="15" xfId="11" applyFont="1" applyBorder="1" applyAlignment="1" applyProtection="1">
      <alignment horizontal="center" vertical="center"/>
    </xf>
    <xf numFmtId="0" fontId="3" fillId="0" borderId="0" xfId="16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</cellXfs>
  <cellStyles count="34">
    <cellStyle name="常规" xfId="0" builtinId="0"/>
    <cellStyle name="常规 2" xfId="11" xr:uid="{00000000-0005-0000-0000-000001000000}"/>
    <cellStyle name="常规 2 10" xfId="10" xr:uid="{00000000-0005-0000-0000-000002000000}"/>
    <cellStyle name="常规 2 2" xfId="7" xr:uid="{00000000-0005-0000-0000-000003000000}"/>
    <cellStyle name="常规 2 3" xfId="9" xr:uid="{00000000-0005-0000-0000-000004000000}"/>
    <cellStyle name="常规 2 4" xfId="12" xr:uid="{00000000-0005-0000-0000-000005000000}"/>
    <cellStyle name="常规 2 5" xfId="3" xr:uid="{00000000-0005-0000-0000-000006000000}"/>
    <cellStyle name="常规 2 6" xfId="13" xr:uid="{00000000-0005-0000-0000-000007000000}"/>
    <cellStyle name="常规 2 7" xfId="14" xr:uid="{00000000-0005-0000-0000-000008000000}"/>
    <cellStyle name="常规 2 8" xfId="15" xr:uid="{00000000-0005-0000-0000-000009000000}"/>
    <cellStyle name="常规 2 9" xfId="4" xr:uid="{00000000-0005-0000-0000-00000A000000}"/>
    <cellStyle name="常规 3" xfId="16" xr:uid="{00000000-0005-0000-0000-00000B000000}"/>
    <cellStyle name="常规 3 10" xfId="1" xr:uid="{00000000-0005-0000-0000-00000C000000}"/>
    <cellStyle name="常规 3 2" xfId="5" xr:uid="{00000000-0005-0000-0000-00000D000000}"/>
    <cellStyle name="常规 3 3" xfId="6" xr:uid="{00000000-0005-0000-0000-00000E000000}"/>
    <cellStyle name="常规 3 4" xfId="8" xr:uid="{00000000-0005-0000-0000-00000F000000}"/>
    <cellStyle name="常规 3 5" xfId="17" xr:uid="{00000000-0005-0000-0000-000010000000}"/>
    <cellStyle name="常规 3 6" xfId="18" xr:uid="{00000000-0005-0000-0000-000011000000}"/>
    <cellStyle name="常规 3 7" xfId="19" xr:uid="{00000000-0005-0000-0000-000012000000}"/>
    <cellStyle name="常规 3 8" xfId="20" xr:uid="{00000000-0005-0000-0000-000013000000}"/>
    <cellStyle name="常规 3 9" xfId="21" xr:uid="{00000000-0005-0000-0000-000014000000}"/>
    <cellStyle name="常规 4" xfId="22" xr:uid="{00000000-0005-0000-0000-000015000000}"/>
    <cellStyle name="常规 4 10" xfId="23" xr:uid="{00000000-0005-0000-0000-000016000000}"/>
    <cellStyle name="常规 4 2" xfId="24" xr:uid="{00000000-0005-0000-0000-000017000000}"/>
    <cellStyle name="常规 4 3" xfId="25" xr:uid="{00000000-0005-0000-0000-000018000000}"/>
    <cellStyle name="常规 4 4" xfId="26" xr:uid="{00000000-0005-0000-0000-000019000000}"/>
    <cellStyle name="常规 4 5" xfId="27" xr:uid="{00000000-0005-0000-0000-00001A000000}"/>
    <cellStyle name="常规 4 6" xfId="28" xr:uid="{00000000-0005-0000-0000-00001B000000}"/>
    <cellStyle name="常规 4 7" xfId="29" xr:uid="{00000000-0005-0000-0000-00001C000000}"/>
    <cellStyle name="常规 4 8" xfId="30" xr:uid="{00000000-0005-0000-0000-00001D000000}"/>
    <cellStyle name="常规 4 9" xfId="31" xr:uid="{00000000-0005-0000-0000-00001E000000}"/>
    <cellStyle name="常规 5" xfId="32" xr:uid="{00000000-0005-0000-0000-00001F000000}"/>
    <cellStyle name="常规 5 2" xfId="33" xr:uid="{5C33B0F1-F74C-44AD-A00E-DBAFA8C14EB2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showZeros="0" topLeftCell="A7" workbookViewId="0">
      <selection activeCell="F27" sqref="F27"/>
    </sheetView>
  </sheetViews>
  <sheetFormatPr defaultColWidth="9" defaultRowHeight="12.75" customHeight="1" x14ac:dyDescent="0.25"/>
  <cols>
    <col min="1" max="2" width="17.140625" style="2" customWidth="1"/>
    <col min="3" max="9" width="15.140625" style="2" customWidth="1"/>
    <col min="10" max="10" width="9" style="2" customWidth="1"/>
  </cols>
  <sheetData>
    <row r="2" spans="1:10" ht="14.25" customHeight="1" x14ac:dyDescent="0.2">
      <c r="A2" s="124"/>
      <c r="B2"/>
      <c r="C2"/>
      <c r="D2"/>
      <c r="E2"/>
      <c r="F2"/>
      <c r="G2"/>
      <c r="H2"/>
      <c r="I2"/>
      <c r="J2"/>
    </row>
    <row r="3" spans="1:10" ht="18.75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  <c r="J3"/>
    </row>
    <row r="4" spans="1:10" ht="16.5" customHeight="1" x14ac:dyDescent="0.2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/>
    </row>
    <row r="5" spans="1:10" ht="14.25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/>
    </row>
    <row r="6" spans="1:10" ht="14.2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/>
    </row>
    <row r="7" spans="1:10" ht="14.25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/>
    </row>
    <row r="8" spans="1:10" ht="14.25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/>
    </row>
    <row r="9" spans="1:10" ht="33" customHeight="1" x14ac:dyDescent="0.2">
      <c r="A9" s="168" t="s">
        <v>1</v>
      </c>
      <c r="B9" s="168"/>
      <c r="C9" s="168"/>
      <c r="D9" s="168"/>
      <c r="E9" s="168"/>
      <c r="F9" s="168"/>
      <c r="G9" s="168"/>
      <c r="H9" s="168"/>
      <c r="I9" s="127"/>
      <c r="J9"/>
    </row>
    <row r="10" spans="1:10" ht="14.2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/>
    </row>
    <row r="11" spans="1:10" ht="14.25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/>
    </row>
    <row r="12" spans="1:10" ht="14.2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/>
    </row>
    <row r="13" spans="1:10" ht="14.25" customHeight="1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/>
    </row>
    <row r="14" spans="1:10" ht="14.25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/>
    </row>
    <row r="15" spans="1:10" ht="14.25" customHeight="1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/>
    </row>
    <row r="16" spans="1:10" ht="14.25" customHeight="1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/>
    </row>
    <row r="17" spans="1:10" ht="14.25" customHeigh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/>
    </row>
    <row r="18" spans="1:10" ht="14.25" customHeigh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/>
    </row>
    <row r="19" spans="1:10" ht="14.25" customHeight="1" x14ac:dyDescent="0.2">
      <c r="A19" s="169" t="s">
        <v>335</v>
      </c>
      <c r="B19" s="169"/>
      <c r="C19" s="169"/>
      <c r="D19" s="169"/>
      <c r="E19" s="169"/>
      <c r="F19" s="169"/>
      <c r="G19" s="169"/>
      <c r="H19" s="169"/>
      <c r="I19" s="125"/>
      <c r="J19"/>
    </row>
    <row r="20" spans="1:10" ht="14.25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/>
    </row>
    <row r="21" spans="1:10" ht="14.25" customHeight="1" x14ac:dyDescent="0.2">
      <c r="A21" s="125"/>
      <c r="B21" s="125"/>
      <c r="C21" s="125"/>
      <c r="D21" s="125"/>
      <c r="E21" s="125"/>
      <c r="F21" s="125"/>
      <c r="G21" s="125"/>
      <c r="H21"/>
      <c r="I21" s="125"/>
      <c r="J21"/>
    </row>
    <row r="22" spans="1:10" ht="14.25" customHeight="1" x14ac:dyDescent="0.2">
      <c r="A22" s="125"/>
      <c r="B22" s="167" t="s">
        <v>338</v>
      </c>
      <c r="C22"/>
      <c r="D22"/>
      <c r="E22" s="125" t="s">
        <v>2</v>
      </c>
      <c r="F22" s="166" t="s">
        <v>337</v>
      </c>
      <c r="G22" s="125" t="s">
        <v>3</v>
      </c>
      <c r="H22" s="166" t="s">
        <v>336</v>
      </c>
      <c r="I22" s="125"/>
      <c r="J22"/>
    </row>
    <row r="23" spans="1:10" ht="15.75" customHeight="1" x14ac:dyDescent="0.2">
      <c r="A23"/>
      <c r="B23" s="126" t="s">
        <v>4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honeticPr fontId="21" type="noConversion"/>
  <pageMargins left="0.97916666666666696" right="0.97916666666666696" top="0.97916666666666696" bottom="0.97916666666666696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4"/>
  <sheetViews>
    <sheetView showGridLines="0" showZeros="0" tabSelected="1" workbookViewId="0">
      <selection activeCell="J14" sqref="J14"/>
    </sheetView>
  </sheetViews>
  <sheetFormatPr defaultColWidth="9" defaultRowHeight="12.75" customHeight="1" x14ac:dyDescent="0.25"/>
  <cols>
    <col min="1" max="1" width="49.28515625" style="2" customWidth="1"/>
    <col min="2" max="8" width="10.5703125" style="2" customWidth="1"/>
    <col min="9" max="9" width="9.140625" style="2"/>
  </cols>
  <sheetData>
    <row r="1" spans="1:9" ht="24.75" customHeight="1" x14ac:dyDescent="0.25">
      <c r="A1" s="23" t="s">
        <v>23</v>
      </c>
    </row>
    <row r="2" spans="1:9" ht="24.75" customHeight="1" x14ac:dyDescent="0.25">
      <c r="A2" s="170" t="s">
        <v>201</v>
      </c>
      <c r="B2" s="170"/>
      <c r="C2" s="170"/>
      <c r="D2" s="170"/>
      <c r="E2" s="170"/>
      <c r="F2" s="170"/>
      <c r="G2" s="170"/>
      <c r="H2" s="170"/>
    </row>
    <row r="3" spans="1:9" ht="24.75" customHeight="1" x14ac:dyDescent="0.25">
      <c r="H3" s="4" t="s">
        <v>25</v>
      </c>
    </row>
    <row r="4" spans="1:9" ht="24.75" customHeight="1" x14ac:dyDescent="0.25">
      <c r="A4" s="177" t="s">
        <v>121</v>
      </c>
      <c r="B4" s="182" t="s">
        <v>202</v>
      </c>
      <c r="C4" s="182" t="s">
        <v>203</v>
      </c>
      <c r="D4" s="182" t="s">
        <v>204</v>
      </c>
      <c r="E4" s="182" t="s">
        <v>205</v>
      </c>
      <c r="F4" s="183"/>
      <c r="G4" s="182" t="s">
        <v>206</v>
      </c>
      <c r="H4" s="185" t="s">
        <v>207</v>
      </c>
    </row>
    <row r="5" spans="1:9" ht="24.75" customHeight="1" x14ac:dyDescent="0.25">
      <c r="A5" s="184"/>
      <c r="B5" s="183"/>
      <c r="C5" s="183"/>
      <c r="D5" s="183"/>
      <c r="E5" s="24" t="s">
        <v>208</v>
      </c>
      <c r="F5" s="24" t="s">
        <v>209</v>
      </c>
      <c r="G5" s="182"/>
      <c r="H5" s="185"/>
    </row>
    <row r="6" spans="1:9" s="1" customFormat="1" ht="24.75" customHeight="1" x14ac:dyDescent="0.25">
      <c r="A6" s="147" t="s">
        <v>330</v>
      </c>
      <c r="B6" s="143">
        <v>3.1</v>
      </c>
      <c r="C6" s="152"/>
      <c r="D6" s="143">
        <v>0.3</v>
      </c>
      <c r="E6" s="152"/>
      <c r="F6" s="143">
        <v>2.8</v>
      </c>
      <c r="G6" s="143"/>
      <c r="H6" s="149">
        <v>3</v>
      </c>
      <c r="I6" s="6"/>
    </row>
    <row r="7" spans="1:9" ht="24.75" customHeight="1" x14ac:dyDescent="0.25">
      <c r="A7" s="25"/>
      <c r="B7" s="26"/>
      <c r="C7" s="27"/>
      <c r="D7" s="26"/>
      <c r="E7" s="27"/>
      <c r="F7" s="26"/>
      <c r="G7" s="26"/>
      <c r="H7" s="28"/>
    </row>
    <row r="8" spans="1:9" ht="24.75" customHeight="1" x14ac:dyDescent="0.25">
      <c r="A8" s="29"/>
      <c r="B8" s="30"/>
      <c r="C8" s="31"/>
      <c r="D8" s="30"/>
      <c r="E8" s="31"/>
      <c r="F8" s="30"/>
      <c r="G8" s="30"/>
      <c r="H8" s="32"/>
    </row>
    <row r="9" spans="1:9" ht="24.75" customHeight="1" x14ac:dyDescent="0.25">
      <c r="A9" s="29"/>
      <c r="B9" s="30"/>
      <c r="C9" s="31"/>
      <c r="D9" s="30"/>
      <c r="E9" s="31"/>
      <c r="F9" s="30"/>
      <c r="G9" s="30"/>
      <c r="H9" s="32"/>
    </row>
    <row r="10" spans="1:9" ht="24.75" customHeight="1" x14ac:dyDescent="0.25">
      <c r="A10" s="29"/>
      <c r="B10" s="30"/>
      <c r="C10" s="31"/>
      <c r="D10" s="30"/>
      <c r="E10" s="31"/>
      <c r="F10" s="30"/>
      <c r="G10" s="30"/>
      <c r="H10" s="32"/>
    </row>
    <row r="11" spans="1:9" ht="24.75" customHeight="1" x14ac:dyDescent="0.25">
      <c r="A11" s="29"/>
      <c r="B11" s="30"/>
      <c r="C11" s="31"/>
      <c r="D11" s="30"/>
      <c r="E11" s="31"/>
      <c r="F11" s="30"/>
      <c r="G11" s="30"/>
      <c r="H11" s="32"/>
    </row>
    <row r="12" spans="1:9" ht="24.75" customHeight="1" x14ac:dyDescent="0.25">
      <c r="A12" s="29"/>
      <c r="B12" s="30"/>
      <c r="C12" s="31"/>
      <c r="D12" s="30"/>
      <c r="E12" s="31"/>
      <c r="F12" s="30"/>
      <c r="G12" s="30"/>
      <c r="H12" s="32"/>
    </row>
    <row r="13" spans="1:9" ht="24.75" customHeight="1" x14ac:dyDescent="0.25">
      <c r="A13" s="29"/>
      <c r="B13" s="30"/>
      <c r="C13" s="31"/>
      <c r="D13" s="30"/>
      <c r="E13" s="31"/>
      <c r="F13" s="30"/>
      <c r="G13" s="30"/>
      <c r="H13" s="32"/>
    </row>
    <row r="14" spans="1:9" ht="24.75" customHeight="1" x14ac:dyDescent="0.25">
      <c r="A14" s="29"/>
      <c r="B14" s="30"/>
      <c r="C14" s="31"/>
      <c r="D14" s="30"/>
      <c r="E14" s="31"/>
      <c r="F14" s="30"/>
      <c r="G14" s="30"/>
      <c r="H14" s="32"/>
    </row>
    <row r="15" spans="1:9" ht="24.75" customHeight="1" x14ac:dyDescent="0.25">
      <c r="A15" s="29"/>
      <c r="B15" s="30"/>
      <c r="C15" s="31"/>
      <c r="D15" s="30"/>
      <c r="E15" s="31"/>
      <c r="F15" s="30"/>
      <c r="G15" s="30"/>
      <c r="H15" s="32"/>
    </row>
    <row r="16" spans="1:9" ht="24.75" customHeight="1" x14ac:dyDescent="0.25">
      <c r="A16" s="29"/>
      <c r="B16" s="30"/>
      <c r="C16" s="31"/>
      <c r="D16" s="30"/>
      <c r="E16" s="31"/>
      <c r="F16" s="30"/>
      <c r="G16" s="30"/>
      <c r="H16" s="32"/>
    </row>
    <row r="17" spans="1:8" ht="24.75" customHeight="1" x14ac:dyDescent="0.25">
      <c r="A17" s="29"/>
      <c r="B17" s="30"/>
      <c r="C17" s="31"/>
      <c r="D17" s="30"/>
      <c r="E17" s="31"/>
      <c r="F17" s="30"/>
      <c r="G17" s="30"/>
      <c r="H17" s="32"/>
    </row>
    <row r="18" spans="1:8" ht="24.75" customHeight="1" x14ac:dyDescent="0.25">
      <c r="A18" s="29"/>
      <c r="B18" s="30"/>
      <c r="C18" s="31"/>
      <c r="D18" s="30"/>
      <c r="E18" s="31"/>
      <c r="F18" s="30"/>
      <c r="G18" s="30"/>
      <c r="H18" s="32"/>
    </row>
    <row r="19" spans="1:8" ht="24.75" customHeight="1" x14ac:dyDescent="0.25">
      <c r="A19" s="29"/>
      <c r="B19" s="30"/>
      <c r="C19" s="31"/>
      <c r="D19" s="30"/>
      <c r="E19" s="31"/>
      <c r="F19" s="30"/>
      <c r="G19" s="30"/>
      <c r="H19" s="32"/>
    </row>
    <row r="20" spans="1:8" ht="24.75" customHeight="1" x14ac:dyDescent="0.25">
      <c r="A20" s="29"/>
      <c r="B20" s="30"/>
      <c r="C20" s="31"/>
      <c r="D20" s="30"/>
      <c r="E20" s="31"/>
      <c r="F20" s="30"/>
      <c r="G20" s="30"/>
      <c r="H20" s="32"/>
    </row>
    <row r="21" spans="1:8" ht="24.75" customHeight="1" x14ac:dyDescent="0.25">
      <c r="A21" s="29"/>
      <c r="B21" s="30"/>
      <c r="C21" s="31"/>
      <c r="D21" s="30"/>
      <c r="E21" s="31"/>
      <c r="F21" s="30"/>
      <c r="G21" s="30"/>
      <c r="H21" s="32"/>
    </row>
    <row r="22" spans="1:8" ht="24.75" customHeight="1" x14ac:dyDescent="0.25">
      <c r="A22" s="29"/>
      <c r="B22" s="30"/>
      <c r="C22" s="31"/>
      <c r="D22" s="30"/>
      <c r="E22" s="31"/>
      <c r="F22" s="30"/>
      <c r="G22" s="30"/>
      <c r="H22" s="32"/>
    </row>
    <row r="23" spans="1:8" ht="24.75" customHeight="1" x14ac:dyDescent="0.25">
      <c r="A23" s="29"/>
      <c r="B23" s="30"/>
      <c r="C23" s="31"/>
      <c r="D23" s="30"/>
      <c r="E23" s="31"/>
      <c r="F23" s="30"/>
      <c r="G23" s="30"/>
      <c r="H23" s="32"/>
    </row>
    <row r="24" spans="1:8" ht="24.75" customHeight="1" x14ac:dyDescent="0.25">
      <c r="A24" s="29"/>
      <c r="B24" s="30"/>
      <c r="C24" s="31"/>
      <c r="D24" s="30"/>
      <c r="E24" s="31"/>
      <c r="F24" s="30"/>
      <c r="G24" s="30"/>
      <c r="H24" s="32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21" type="noConversion"/>
  <hyperlinks>
    <hyperlink ref="A1" location="目录!A1" display="返回" xr:uid="{00000000-0004-0000-09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0"/>
  <sheetViews>
    <sheetView showGridLines="0" showZeros="0" workbookViewId="0">
      <selection activeCell="E18" sqref="E18"/>
    </sheetView>
  </sheetViews>
  <sheetFormatPr defaultColWidth="9" defaultRowHeight="12.75" customHeight="1" x14ac:dyDescent="0.25"/>
  <cols>
    <col min="1" max="1" width="8.7109375" style="2" customWidth="1"/>
    <col min="2" max="2" width="38.140625" style="2" customWidth="1"/>
    <col min="3" max="5" width="17.85546875" style="2" customWidth="1"/>
    <col min="6" max="6" width="6.85546875" style="2" customWidth="1"/>
  </cols>
  <sheetData>
    <row r="1" spans="1:6" ht="24.75" customHeight="1" x14ac:dyDescent="0.25">
      <c r="A1" s="10" t="s">
        <v>23</v>
      </c>
      <c r="B1" s="11"/>
    </row>
    <row r="2" spans="1:6" ht="24.75" customHeight="1" x14ac:dyDescent="0.25">
      <c r="A2" s="170" t="s">
        <v>210</v>
      </c>
      <c r="B2" s="170"/>
      <c r="C2" s="170"/>
      <c r="D2" s="170"/>
      <c r="E2" s="170"/>
    </row>
    <row r="3" spans="1:6" ht="24.75" customHeight="1" x14ac:dyDescent="0.25">
      <c r="E3" s="4" t="s">
        <v>25</v>
      </c>
    </row>
    <row r="4" spans="1:6" ht="24.75" customHeight="1" x14ac:dyDescent="0.25">
      <c r="A4" s="12" t="s">
        <v>211</v>
      </c>
      <c r="B4" s="13" t="s">
        <v>28</v>
      </c>
      <c r="C4" s="13" t="s">
        <v>90</v>
      </c>
      <c r="D4" s="13" t="s">
        <v>86</v>
      </c>
      <c r="E4" s="14" t="s">
        <v>87</v>
      </c>
    </row>
    <row r="5" spans="1:6" ht="24.75" customHeight="1" x14ac:dyDescent="0.25">
      <c r="A5" s="12" t="s">
        <v>89</v>
      </c>
      <c r="B5" s="13" t="s">
        <v>89</v>
      </c>
      <c r="C5" s="13">
        <v>1</v>
      </c>
      <c r="D5" s="13">
        <v>2</v>
      </c>
      <c r="E5" s="14">
        <v>3</v>
      </c>
    </row>
    <row r="6" spans="1:6" s="1" customFormat="1" ht="25.5" customHeight="1" x14ac:dyDescent="0.25">
      <c r="A6" s="15">
        <f>ROW()-6</f>
        <v>0</v>
      </c>
      <c r="B6" s="16" t="s">
        <v>90</v>
      </c>
      <c r="C6" s="17">
        <f>SUM(C7:C20)</f>
        <v>0</v>
      </c>
      <c r="D6" s="17">
        <f t="shared" ref="D6:E6" si="0">SUM(D7:D20)</f>
        <v>67.11</v>
      </c>
      <c r="E6" s="18">
        <f t="shared" si="0"/>
        <v>17.45</v>
      </c>
      <c r="F6" s="6"/>
    </row>
    <row r="7" spans="1:6" ht="25.5" customHeight="1" x14ac:dyDescent="0.25">
      <c r="A7" s="19">
        <f t="shared" ref="A7:A20" si="1">ROW()-6</f>
        <v>1</v>
      </c>
      <c r="B7" s="20" t="s">
        <v>212</v>
      </c>
      <c r="C7" s="21"/>
      <c r="D7" s="150">
        <v>8.4</v>
      </c>
      <c r="E7" s="22"/>
    </row>
    <row r="8" spans="1:6" ht="25.5" customHeight="1" x14ac:dyDescent="0.25">
      <c r="A8" s="19">
        <f t="shared" si="1"/>
        <v>2</v>
      </c>
      <c r="B8" s="20" t="s">
        <v>213</v>
      </c>
      <c r="C8" s="21"/>
      <c r="D8" s="150">
        <v>8.6999999999999993</v>
      </c>
      <c r="E8" s="22"/>
    </row>
    <row r="9" spans="1:6" ht="25.5" customHeight="1" x14ac:dyDescent="0.25">
      <c r="A9" s="19">
        <f t="shared" si="1"/>
        <v>3</v>
      </c>
      <c r="B9" s="20" t="s">
        <v>214</v>
      </c>
      <c r="C9" s="21"/>
      <c r="D9" s="150">
        <v>0.6</v>
      </c>
      <c r="E9" s="22"/>
    </row>
    <row r="10" spans="1:6" ht="25.5" customHeight="1" x14ac:dyDescent="0.25">
      <c r="A10" s="19">
        <f t="shared" si="1"/>
        <v>4</v>
      </c>
      <c r="B10" s="20" t="s">
        <v>215</v>
      </c>
      <c r="C10" s="21"/>
      <c r="D10" s="150">
        <v>9.5</v>
      </c>
      <c r="E10" s="22"/>
    </row>
    <row r="11" spans="1:6" ht="25.5" customHeight="1" x14ac:dyDescent="0.25">
      <c r="A11" s="19">
        <f t="shared" si="1"/>
        <v>5</v>
      </c>
      <c r="B11" s="20" t="s">
        <v>216</v>
      </c>
      <c r="C11" s="21"/>
      <c r="D11" s="150">
        <v>2.27</v>
      </c>
      <c r="E11" s="22"/>
    </row>
    <row r="12" spans="1:6" ht="25.5" customHeight="1" x14ac:dyDescent="0.2">
      <c r="A12" s="19">
        <f t="shared" si="1"/>
        <v>6</v>
      </c>
      <c r="B12" s="20" t="s">
        <v>217</v>
      </c>
      <c r="C12" s="21"/>
      <c r="D12" s="150">
        <v>15.46</v>
      </c>
      <c r="E12" s="22">
        <v>15.6</v>
      </c>
      <c r="F12" s="151" t="s">
        <v>331</v>
      </c>
    </row>
    <row r="13" spans="1:6" ht="25.5" customHeight="1" x14ac:dyDescent="0.2">
      <c r="A13" s="19">
        <f t="shared" si="1"/>
        <v>7</v>
      </c>
      <c r="B13" s="20" t="s">
        <v>218</v>
      </c>
      <c r="C13" s="21"/>
      <c r="D13" s="150"/>
      <c r="E13" s="22">
        <v>0.05</v>
      </c>
      <c r="F13" s="151" t="s">
        <v>332</v>
      </c>
    </row>
    <row r="14" spans="1:6" ht="25.5" customHeight="1" x14ac:dyDescent="0.2">
      <c r="A14" s="19">
        <f t="shared" si="1"/>
        <v>8</v>
      </c>
      <c r="B14" s="20" t="s">
        <v>219</v>
      </c>
      <c r="C14" s="21"/>
      <c r="D14" s="150">
        <v>3</v>
      </c>
      <c r="E14" s="22">
        <v>1.5</v>
      </c>
      <c r="F14" s="151" t="s">
        <v>333</v>
      </c>
    </row>
    <row r="15" spans="1:6" ht="25.5" customHeight="1" x14ac:dyDescent="0.2">
      <c r="A15" s="19">
        <f t="shared" si="1"/>
        <v>9</v>
      </c>
      <c r="B15" s="20" t="s">
        <v>220</v>
      </c>
      <c r="C15" s="21"/>
      <c r="D15" s="150">
        <v>8.6</v>
      </c>
      <c r="E15" s="22">
        <v>0.3</v>
      </c>
      <c r="F15" s="151" t="s">
        <v>334</v>
      </c>
    </row>
    <row r="16" spans="1:6" ht="25.5" customHeight="1" x14ac:dyDescent="0.25">
      <c r="A16" s="19">
        <f t="shared" si="1"/>
        <v>10</v>
      </c>
      <c r="B16" s="20" t="s">
        <v>206</v>
      </c>
      <c r="C16" s="21"/>
      <c r="D16" s="150">
        <v>3</v>
      </c>
      <c r="E16" s="22"/>
    </row>
    <row r="17" spans="1:5" ht="25.5" customHeight="1" x14ac:dyDescent="0.25">
      <c r="A17" s="19">
        <f t="shared" si="1"/>
        <v>11</v>
      </c>
      <c r="B17" s="20" t="s">
        <v>221</v>
      </c>
      <c r="C17" s="21"/>
      <c r="D17" s="150"/>
      <c r="E17" s="22"/>
    </row>
    <row r="18" spans="1:5" ht="25.5" customHeight="1" x14ac:dyDescent="0.25">
      <c r="A18" s="19">
        <f t="shared" si="1"/>
        <v>12</v>
      </c>
      <c r="B18" s="20" t="s">
        <v>222</v>
      </c>
      <c r="C18" s="21"/>
      <c r="D18" s="150">
        <v>2.8</v>
      </c>
      <c r="E18" s="22"/>
    </row>
    <row r="19" spans="1:5" ht="25.5" customHeight="1" x14ac:dyDescent="0.25">
      <c r="A19" s="19">
        <f t="shared" si="1"/>
        <v>13</v>
      </c>
      <c r="B19" s="20" t="s">
        <v>223</v>
      </c>
      <c r="C19" s="21"/>
      <c r="D19" s="150">
        <v>4.78</v>
      </c>
      <c r="E19" s="22"/>
    </row>
    <row r="20" spans="1:5" ht="25.5" customHeight="1" x14ac:dyDescent="0.25">
      <c r="A20" s="19">
        <f t="shared" si="1"/>
        <v>14</v>
      </c>
      <c r="B20" s="20" t="s">
        <v>224</v>
      </c>
      <c r="C20" s="21"/>
      <c r="D20" s="21"/>
      <c r="E20" s="22"/>
    </row>
  </sheetData>
  <sheetProtection formatCells="0" formatColumns="0" formatRows="0"/>
  <mergeCells count="1">
    <mergeCell ref="A2:E2"/>
  </mergeCells>
  <phoneticPr fontId="21" type="noConversion"/>
  <hyperlinks>
    <hyperlink ref="A1" location="目录!A1" display="返回" xr:uid="{00000000-0004-0000-0A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83" orientation="landscape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8"/>
  <sheetViews>
    <sheetView showGridLines="0" showZeros="0" workbookViewId="0">
      <selection activeCell="B16" sqref="B16"/>
    </sheetView>
  </sheetViews>
  <sheetFormatPr defaultColWidth="9" defaultRowHeight="12.75" customHeight="1" x14ac:dyDescent="0.25"/>
  <cols>
    <col min="1" max="1" width="60.7109375" style="2" customWidth="1"/>
    <col min="2" max="2" width="22.140625" style="2" customWidth="1"/>
    <col min="3" max="3" width="2.85546875" style="2" customWidth="1"/>
    <col min="4" max="15" width="9.140625" style="2"/>
  </cols>
  <sheetData>
    <row r="1" spans="1:15" ht="15" customHeight="1" x14ac:dyDescent="0.2">
      <c r="A1" s="3" t="s">
        <v>23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 x14ac:dyDescent="0.2">
      <c r="A2" s="170" t="s">
        <v>225</v>
      </c>
      <c r="B2" s="170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 x14ac:dyDescent="0.2">
      <c r="A3"/>
      <c r="B3" s="4" t="s">
        <v>25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 x14ac:dyDescent="0.2">
      <c r="A4" s="186" t="s">
        <v>226</v>
      </c>
      <c r="B4" s="188" t="s">
        <v>29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 x14ac:dyDescent="0.2">
      <c r="A5" s="187"/>
      <c r="B5" s="189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1" customFormat="1" ht="26.25" customHeight="1" x14ac:dyDescent="0.25">
      <c r="A6" s="140" t="s">
        <v>330</v>
      </c>
      <c r="B6" s="5">
        <v>878.99</v>
      </c>
      <c r="C6" s="6"/>
      <c r="N6" s="9"/>
    </row>
    <row r="7" spans="1:15" ht="32.25" customHeight="1" x14ac:dyDescent="0.2">
      <c r="A7" s="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 x14ac:dyDescent="0.2">
      <c r="A8" s="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21" type="noConversion"/>
  <hyperlinks>
    <hyperlink ref="A1" location="目录!A1" display="返回" xr:uid="{00000000-0004-0000-0B00-000000000000}"/>
  </hyperlinks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showGridLines="0" showZeros="0" workbookViewId="0">
      <selection activeCell="B15" sqref="B15"/>
    </sheetView>
  </sheetViews>
  <sheetFormatPr defaultColWidth="9" defaultRowHeight="12.75" customHeight="1" x14ac:dyDescent="0.25"/>
  <cols>
    <col min="1" max="1" width="9.140625" style="2"/>
    <col min="2" max="2" width="65.28515625" style="2" customWidth="1"/>
    <col min="3" max="3" width="45.7109375" style="2" customWidth="1"/>
    <col min="4" max="4" width="9.140625" style="2"/>
  </cols>
  <sheetData>
    <row r="1" spans="1:4" customFormat="1" ht="24.75" customHeight="1" x14ac:dyDescent="0.2"/>
    <row r="2" spans="1:4" ht="24.75" customHeight="1" x14ac:dyDescent="0.2">
      <c r="A2"/>
      <c r="B2" s="170" t="s">
        <v>5</v>
      </c>
      <c r="C2" s="170"/>
      <c r="D2"/>
    </row>
    <row r="3" spans="1:4" ht="24.75" customHeight="1" x14ac:dyDescent="0.2">
      <c r="A3"/>
      <c r="B3" s="115"/>
      <c r="C3"/>
      <c r="D3"/>
    </row>
    <row r="4" spans="1:4" ht="24.75" customHeight="1" x14ac:dyDescent="0.2">
      <c r="A4"/>
      <c r="B4" s="116" t="s">
        <v>6</v>
      </c>
      <c r="C4" s="117" t="s">
        <v>7</v>
      </c>
      <c r="D4"/>
    </row>
    <row r="5" spans="1:4" ht="24.75" customHeight="1" x14ac:dyDescent="0.2">
      <c r="A5"/>
      <c r="B5" s="118" t="s">
        <v>8</v>
      </c>
      <c r="C5" s="119"/>
      <c r="D5"/>
    </row>
    <row r="6" spans="1:4" ht="24.75" customHeight="1" x14ac:dyDescent="0.2">
      <c r="A6"/>
      <c r="B6" s="118" t="s">
        <v>9</v>
      </c>
      <c r="C6" s="119" t="s">
        <v>10</v>
      </c>
      <c r="D6"/>
    </row>
    <row r="7" spans="1:4" ht="24.75" customHeight="1" x14ac:dyDescent="0.2">
      <c r="A7"/>
      <c r="B7" s="118" t="s">
        <v>11</v>
      </c>
      <c r="C7" s="119" t="s">
        <v>12</v>
      </c>
      <c r="D7"/>
    </row>
    <row r="8" spans="1:4" ht="24.75" customHeight="1" x14ac:dyDescent="0.2">
      <c r="A8"/>
      <c r="B8" s="118" t="s">
        <v>13</v>
      </c>
      <c r="C8" s="119"/>
      <c r="D8"/>
    </row>
    <row r="9" spans="1:4" ht="24.75" customHeight="1" x14ac:dyDescent="0.2">
      <c r="A9"/>
      <c r="B9" s="118" t="s">
        <v>14</v>
      </c>
      <c r="C9" s="119" t="s">
        <v>15</v>
      </c>
      <c r="D9"/>
    </row>
    <row r="10" spans="1:4" ht="24.75" customHeight="1" x14ac:dyDescent="0.2">
      <c r="A10"/>
      <c r="B10" s="118" t="s">
        <v>16</v>
      </c>
      <c r="C10" s="119" t="s">
        <v>17</v>
      </c>
      <c r="D10"/>
    </row>
    <row r="11" spans="1:4" ht="24.75" customHeight="1" x14ac:dyDescent="0.2">
      <c r="A11"/>
      <c r="B11" s="120" t="s">
        <v>18</v>
      </c>
      <c r="C11" s="119" t="s">
        <v>19</v>
      </c>
      <c r="D11"/>
    </row>
    <row r="12" spans="1:4" ht="24.75" customHeight="1" x14ac:dyDescent="0.2">
      <c r="A12"/>
      <c r="B12" s="121" t="s">
        <v>20</v>
      </c>
      <c r="C12" s="122" t="s">
        <v>21</v>
      </c>
      <c r="D12"/>
    </row>
    <row r="13" spans="1:4" ht="24.75" customHeight="1" x14ac:dyDescent="0.2">
      <c r="A13"/>
      <c r="B13" s="121" t="s">
        <v>22</v>
      </c>
      <c r="C13" s="123"/>
      <c r="D13"/>
    </row>
    <row r="14" spans="1:4" ht="24.75" customHeight="1" x14ac:dyDescent="0.2">
      <c r="A14"/>
      <c r="B14" s="129" t="s">
        <v>279</v>
      </c>
      <c r="C14" s="123"/>
      <c r="D14"/>
    </row>
    <row r="15" spans="1:4" ht="24.75" customHeight="1" x14ac:dyDescent="0.2">
      <c r="A15"/>
      <c r="B15" s="130" t="s">
        <v>280</v>
      </c>
      <c r="C15" s="123"/>
      <c r="D15"/>
    </row>
    <row r="16" spans="1:4" ht="24.75" customHeight="1" x14ac:dyDescent="0.25">
      <c r="A16"/>
      <c r="C16"/>
      <c r="D16"/>
    </row>
    <row r="17" spans="1:4" ht="24.75" customHeight="1" x14ac:dyDescent="0.25">
      <c r="A17"/>
      <c r="C17"/>
      <c r="D17"/>
    </row>
    <row r="18" spans="1:4" ht="24.75" customHeight="1" x14ac:dyDescent="0.25">
      <c r="A18"/>
      <c r="C18"/>
      <c r="D18"/>
    </row>
    <row r="19" spans="1:4" ht="24.75" customHeight="1" x14ac:dyDescent="0.25">
      <c r="A19"/>
      <c r="C19"/>
      <c r="D19"/>
    </row>
    <row r="20" spans="1:4" ht="24.75" customHeight="1" x14ac:dyDescent="0.25">
      <c r="A20"/>
      <c r="C20"/>
      <c r="D20"/>
    </row>
    <row r="21" spans="1:4" ht="24.75" customHeight="1" x14ac:dyDescent="0.25">
      <c r="A21"/>
      <c r="C21"/>
      <c r="D21"/>
    </row>
    <row r="22" spans="1:4" ht="24.75" customHeight="1" x14ac:dyDescent="0.25">
      <c r="A22"/>
      <c r="C22"/>
      <c r="D22"/>
    </row>
  </sheetData>
  <sheetProtection formatCells="0" formatColumns="0" formatRows="0"/>
  <mergeCells count="1">
    <mergeCell ref="B2:C2"/>
  </mergeCells>
  <phoneticPr fontId="21" type="noConversion"/>
  <hyperlinks>
    <hyperlink ref="B5" location="'1'!A1" display="（1）部门收支总体情况表" xr:uid="{00000000-0004-0000-0100-000000000000}"/>
    <hyperlink ref="B6" location="'2'!A1" display="（2）部门收入总体情况表" xr:uid="{00000000-0004-0000-0100-000001000000}"/>
    <hyperlink ref="B7" location="'3'!A1" display="（3）部门支出总体情况表" xr:uid="{00000000-0004-0000-0100-000002000000}"/>
    <hyperlink ref="B8" location="'4'!A1" display="（4）财政拨款收支总体情况表" xr:uid="{00000000-0004-0000-0100-000003000000}"/>
    <hyperlink ref="B9" location="'5'!A1" display="（5）财政拨款支出表" xr:uid="{00000000-0004-0000-0100-000004000000}"/>
    <hyperlink ref="B10" location="'6'!A1" display="（6）一般公共预算支出情况表" xr:uid="{00000000-0004-0000-0100-000005000000}"/>
    <hyperlink ref="B11" location="'7'!A1" display="（7）一般公共预算基本支出情况表" xr:uid="{00000000-0004-0000-0100-000006000000}"/>
    <hyperlink ref="B12" location="'8'!A1" display="（8）一般公共预算“三公”经费、会议费、培训费安排表" xr:uid="{00000000-0004-0000-0100-000007000000}"/>
    <hyperlink ref="B13" location="'9'!A1" display="（9）一般公共预算机关运行经费" xr:uid="{00000000-0004-0000-0100-000008000000}"/>
    <hyperlink ref="B14" location="'10'!A1" display="（10）政府性基金预算支出情况表" xr:uid="{00000000-0004-0000-0100-000009000000}"/>
    <hyperlink ref="B15" location="'11'!A1" display="（11）专项资金绩效目标表" xr:uid="{00000000-0004-0000-0100-00000A000000}"/>
  </hyperlinks>
  <pageMargins left="0.97916666666666696" right="0.97916666666666696" top="0.97916666666666696" bottom="0.97916666666666696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showGridLines="0" showZeros="0" topLeftCell="A4" workbookViewId="0">
      <selection activeCell="D19" sqref="D19"/>
    </sheetView>
  </sheetViews>
  <sheetFormatPr defaultColWidth="9.140625" defaultRowHeight="12.75" customHeight="1" x14ac:dyDescent="0.25"/>
  <cols>
    <col min="1" max="1" width="29.7109375" style="80" customWidth="1"/>
    <col min="2" max="2" width="17.5703125" style="80" customWidth="1"/>
    <col min="3" max="3" width="28.5703125" style="80" customWidth="1"/>
    <col min="4" max="4" width="15.5703125" style="80" customWidth="1"/>
    <col min="5" max="5" width="31.28515625" style="80" customWidth="1"/>
    <col min="6" max="16384" width="9.140625" style="81"/>
  </cols>
  <sheetData>
    <row r="1" spans="1:5" ht="24.75" customHeight="1" x14ac:dyDescent="0.25">
      <c r="A1" s="82" t="s">
        <v>23</v>
      </c>
    </row>
    <row r="2" spans="1:5" ht="24.75" customHeight="1" x14ac:dyDescent="0.25">
      <c r="A2" s="171" t="s">
        <v>24</v>
      </c>
      <c r="B2" s="171"/>
      <c r="C2" s="171"/>
      <c r="D2" s="171"/>
    </row>
    <row r="3" spans="1:5" ht="24.75" customHeight="1" x14ac:dyDescent="0.25">
      <c r="A3" s="83"/>
      <c r="B3" s="84"/>
      <c r="C3" s="85"/>
      <c r="D3" s="86" t="s">
        <v>25</v>
      </c>
    </row>
    <row r="4" spans="1:5" ht="24.75" customHeight="1" x14ac:dyDescent="0.25">
      <c r="A4" s="172" t="s">
        <v>26</v>
      </c>
      <c r="B4" s="173"/>
      <c r="C4" s="173" t="s">
        <v>27</v>
      </c>
      <c r="D4" s="174"/>
    </row>
    <row r="5" spans="1:5" ht="24.75" customHeight="1" x14ac:dyDescent="0.25">
      <c r="A5" s="87" t="s">
        <v>28</v>
      </c>
      <c r="B5" s="88" t="s">
        <v>29</v>
      </c>
      <c r="C5" s="88" t="s">
        <v>28</v>
      </c>
      <c r="D5" s="89" t="s">
        <v>29</v>
      </c>
    </row>
    <row r="6" spans="1:5" s="79" customFormat="1" ht="24.75" customHeight="1" x14ac:dyDescent="0.25">
      <c r="A6" s="90" t="s">
        <v>30</v>
      </c>
      <c r="B6" s="103">
        <v>878.99</v>
      </c>
      <c r="C6" s="91" t="s">
        <v>31</v>
      </c>
      <c r="D6" s="92">
        <v>682.19</v>
      </c>
      <c r="E6" s="93"/>
    </row>
    <row r="7" spans="1:5" s="79" customFormat="1" ht="24.75" customHeight="1" x14ac:dyDescent="0.25">
      <c r="A7" s="90" t="s">
        <v>32</v>
      </c>
      <c r="B7" s="94">
        <v>0</v>
      </c>
      <c r="C7" s="91" t="s">
        <v>33</v>
      </c>
      <c r="D7" s="92">
        <v>0</v>
      </c>
      <c r="E7" s="93"/>
    </row>
    <row r="8" spans="1:5" s="79" customFormat="1" ht="24.75" customHeight="1" x14ac:dyDescent="0.25">
      <c r="A8" s="95" t="s">
        <v>34</v>
      </c>
      <c r="B8" s="94">
        <v>0</v>
      </c>
      <c r="C8" s="91" t="s">
        <v>35</v>
      </c>
      <c r="D8" s="92">
        <v>0</v>
      </c>
      <c r="E8" s="93"/>
    </row>
    <row r="9" spans="1:5" s="79" customFormat="1" ht="24.75" customHeight="1" x14ac:dyDescent="0.25">
      <c r="A9" s="90" t="s">
        <v>36</v>
      </c>
      <c r="B9" s="94">
        <v>0</v>
      </c>
      <c r="C9" s="91" t="s">
        <v>37</v>
      </c>
      <c r="D9" s="92">
        <v>0</v>
      </c>
      <c r="E9" s="93"/>
    </row>
    <row r="10" spans="1:5" s="79" customFormat="1" ht="24.75" customHeight="1" x14ac:dyDescent="0.25">
      <c r="A10" s="90" t="s">
        <v>38</v>
      </c>
      <c r="B10" s="94">
        <v>0</v>
      </c>
      <c r="C10" s="91" t="s">
        <v>39</v>
      </c>
      <c r="D10" s="92">
        <v>0</v>
      </c>
      <c r="E10" s="93"/>
    </row>
    <row r="11" spans="1:5" s="79" customFormat="1" ht="24.75" customHeight="1" x14ac:dyDescent="0.25">
      <c r="A11" s="95" t="s">
        <v>40</v>
      </c>
      <c r="B11" s="94">
        <v>0</v>
      </c>
      <c r="C11" s="91" t="s">
        <v>41</v>
      </c>
      <c r="D11" s="96">
        <v>0</v>
      </c>
      <c r="E11" s="93"/>
    </row>
    <row r="12" spans="1:5" s="79" customFormat="1" ht="24.75" customHeight="1" x14ac:dyDescent="0.25">
      <c r="A12" s="95" t="s">
        <v>42</v>
      </c>
      <c r="B12" s="94">
        <v>0</v>
      </c>
      <c r="C12" s="91" t="s">
        <v>227</v>
      </c>
      <c r="D12" s="97">
        <v>0</v>
      </c>
      <c r="E12" s="93"/>
    </row>
    <row r="13" spans="1:5" s="79" customFormat="1" ht="24.75" customHeight="1" x14ac:dyDescent="0.25">
      <c r="A13" s="90" t="s">
        <v>43</v>
      </c>
      <c r="B13" s="94">
        <v>0</v>
      </c>
      <c r="C13" s="91" t="s">
        <v>44</v>
      </c>
      <c r="D13" s="98">
        <v>99.78</v>
      </c>
      <c r="E13" s="93"/>
    </row>
    <row r="14" spans="1:5" s="79" customFormat="1" ht="24.75" customHeight="1" x14ac:dyDescent="0.25">
      <c r="A14" s="90" t="s">
        <v>45</v>
      </c>
      <c r="B14" s="94">
        <v>0</v>
      </c>
      <c r="C14" s="91" t="s">
        <v>46</v>
      </c>
      <c r="D14" s="98"/>
      <c r="E14" s="93"/>
    </row>
    <row r="15" spans="1:5" s="79" customFormat="1" ht="24.75" customHeight="1" x14ac:dyDescent="0.25">
      <c r="A15" s="95"/>
      <c r="B15" s="91"/>
      <c r="C15" s="91" t="s">
        <v>228</v>
      </c>
      <c r="D15" s="98">
        <v>41.59</v>
      </c>
      <c r="E15" s="93"/>
    </row>
    <row r="16" spans="1:5" s="79" customFormat="1" ht="24.75" customHeight="1" x14ac:dyDescent="0.25">
      <c r="A16" s="95"/>
      <c r="B16" s="91"/>
      <c r="C16" s="91" t="s">
        <v>47</v>
      </c>
      <c r="D16" s="98">
        <v>0</v>
      </c>
      <c r="E16" s="93"/>
    </row>
    <row r="17" spans="1:5" s="79" customFormat="1" ht="24.75" customHeight="1" x14ac:dyDescent="0.25">
      <c r="A17" s="90"/>
      <c r="B17" s="91"/>
      <c r="C17" s="91" t="s">
        <v>48</v>
      </c>
      <c r="D17" s="98">
        <v>0</v>
      </c>
      <c r="E17" s="93"/>
    </row>
    <row r="18" spans="1:5" s="79" customFormat="1" ht="24.75" customHeight="1" x14ac:dyDescent="0.25">
      <c r="A18" s="90"/>
      <c r="B18" s="91"/>
      <c r="C18" s="91" t="s">
        <v>49</v>
      </c>
      <c r="D18" s="98">
        <v>0</v>
      </c>
      <c r="E18" s="93"/>
    </row>
    <row r="19" spans="1:5" s="79" customFormat="1" ht="24.75" customHeight="1" x14ac:dyDescent="0.25">
      <c r="A19" s="90"/>
      <c r="B19" s="91"/>
      <c r="C19" s="91" t="s">
        <v>50</v>
      </c>
      <c r="D19" s="98">
        <v>0</v>
      </c>
      <c r="E19" s="93"/>
    </row>
    <row r="20" spans="1:5" s="79" customFormat="1" ht="24.75" customHeight="1" x14ac:dyDescent="0.25">
      <c r="A20" s="90"/>
      <c r="B20" s="91"/>
      <c r="C20" s="91" t="s">
        <v>51</v>
      </c>
      <c r="D20" s="98">
        <v>0</v>
      </c>
      <c r="E20" s="93"/>
    </row>
    <row r="21" spans="1:5" s="79" customFormat="1" ht="24.75" customHeight="1" x14ac:dyDescent="0.25">
      <c r="A21" s="90"/>
      <c r="B21" s="91"/>
      <c r="C21" s="91" t="s">
        <v>52</v>
      </c>
      <c r="D21" s="98">
        <v>0</v>
      </c>
      <c r="E21" s="93"/>
    </row>
    <row r="22" spans="1:5" s="79" customFormat="1" ht="24.75" customHeight="1" x14ac:dyDescent="0.25">
      <c r="A22" s="90"/>
      <c r="B22" s="91"/>
      <c r="C22" s="91" t="s">
        <v>53</v>
      </c>
      <c r="D22" s="98">
        <v>0</v>
      </c>
      <c r="E22" s="93"/>
    </row>
    <row r="23" spans="1:5" s="79" customFormat="1" ht="24.75" customHeight="1" x14ac:dyDescent="0.25">
      <c r="A23" s="90"/>
      <c r="B23" s="91"/>
      <c r="C23" s="91" t="s">
        <v>54</v>
      </c>
      <c r="D23" s="98">
        <v>0</v>
      </c>
      <c r="E23" s="93"/>
    </row>
    <row r="24" spans="1:5" s="79" customFormat="1" ht="24.75" customHeight="1" x14ac:dyDescent="0.25">
      <c r="A24" s="90"/>
      <c r="B24" s="91"/>
      <c r="C24" s="91" t="s">
        <v>229</v>
      </c>
      <c r="D24" s="98">
        <v>0</v>
      </c>
      <c r="E24" s="93"/>
    </row>
    <row r="25" spans="1:5" s="79" customFormat="1" ht="24.75" customHeight="1" x14ac:dyDescent="0.25">
      <c r="A25" s="90"/>
      <c r="B25" s="91"/>
      <c r="C25" s="91" t="s">
        <v>55</v>
      </c>
      <c r="D25" s="98">
        <v>55.43</v>
      </c>
      <c r="E25" s="93"/>
    </row>
    <row r="26" spans="1:5" s="79" customFormat="1" ht="24.75" customHeight="1" x14ac:dyDescent="0.25">
      <c r="A26" s="90"/>
      <c r="B26" s="91"/>
      <c r="C26" s="91" t="s">
        <v>56</v>
      </c>
      <c r="D26" s="98">
        <v>0</v>
      </c>
      <c r="E26" s="93"/>
    </row>
    <row r="27" spans="1:5" s="79" customFormat="1" ht="24.75" customHeight="1" x14ac:dyDescent="0.25">
      <c r="A27" s="90"/>
      <c r="B27" s="91"/>
      <c r="C27" s="91" t="s">
        <v>230</v>
      </c>
      <c r="D27" s="98"/>
      <c r="E27" s="93"/>
    </row>
    <row r="28" spans="1:5" s="79" customFormat="1" ht="24.75" customHeight="1" x14ac:dyDescent="0.25">
      <c r="A28" s="90"/>
      <c r="B28" s="91"/>
      <c r="C28" s="91" t="s">
        <v>231</v>
      </c>
      <c r="D28" s="98">
        <v>0</v>
      </c>
      <c r="E28" s="93"/>
    </row>
    <row r="29" spans="1:5" s="79" customFormat="1" ht="24.75" customHeight="1" x14ac:dyDescent="0.25">
      <c r="A29" s="90"/>
      <c r="B29" s="91"/>
      <c r="C29" s="91" t="s">
        <v>232</v>
      </c>
      <c r="D29" s="98">
        <v>0</v>
      </c>
      <c r="E29" s="93"/>
    </row>
    <row r="30" spans="1:5" s="79" customFormat="1" ht="24.75" customHeight="1" x14ac:dyDescent="0.25">
      <c r="A30" s="90"/>
      <c r="B30" s="91"/>
      <c r="C30" s="91" t="s">
        <v>233</v>
      </c>
      <c r="D30" s="98">
        <v>0</v>
      </c>
      <c r="E30" s="93"/>
    </row>
    <row r="31" spans="1:5" s="79" customFormat="1" ht="24.75" customHeight="1" x14ac:dyDescent="0.25">
      <c r="A31" s="90"/>
      <c r="B31" s="91"/>
      <c r="C31" s="91" t="s">
        <v>234</v>
      </c>
      <c r="D31" s="98">
        <v>0</v>
      </c>
      <c r="E31" s="93"/>
    </row>
    <row r="32" spans="1:5" s="79" customFormat="1" ht="24.75" customHeight="1" x14ac:dyDescent="0.25">
      <c r="A32" s="90"/>
      <c r="B32" s="91"/>
      <c r="C32" s="91" t="s">
        <v>235</v>
      </c>
      <c r="D32" s="98">
        <v>0</v>
      </c>
      <c r="E32" s="93"/>
    </row>
    <row r="33" spans="1:5" s="79" customFormat="1" ht="24.75" customHeight="1" x14ac:dyDescent="0.25">
      <c r="A33" s="90"/>
      <c r="B33" s="91"/>
      <c r="C33" s="91" t="s">
        <v>236</v>
      </c>
      <c r="D33" s="98">
        <v>0</v>
      </c>
      <c r="E33" s="93"/>
    </row>
    <row r="34" spans="1:5" s="79" customFormat="1" ht="24.75" customHeight="1" x14ac:dyDescent="0.25">
      <c r="A34" s="90"/>
      <c r="B34" s="91"/>
      <c r="C34" s="91" t="s">
        <v>237</v>
      </c>
      <c r="D34" s="98">
        <v>0</v>
      </c>
      <c r="E34" s="93"/>
    </row>
    <row r="35" spans="1:5" ht="24.75" customHeight="1" x14ac:dyDescent="0.25">
      <c r="A35" s="99"/>
      <c r="B35" s="100"/>
      <c r="C35" s="100"/>
      <c r="D35" s="101"/>
    </row>
    <row r="36" spans="1:5" ht="24.75" customHeight="1" x14ac:dyDescent="0.25">
      <c r="A36" s="99"/>
      <c r="B36" s="100"/>
      <c r="C36" s="100"/>
      <c r="D36" s="101"/>
    </row>
    <row r="37" spans="1:5" s="79" customFormat="1" ht="24.75" customHeight="1" x14ac:dyDescent="0.25">
      <c r="A37" s="102" t="s">
        <v>57</v>
      </c>
      <c r="B37" s="94">
        <f>SUM(B6:B14)</f>
        <v>878.99</v>
      </c>
      <c r="C37" s="103" t="s">
        <v>238</v>
      </c>
      <c r="D37" s="96">
        <f>SUM(D6:D34)</f>
        <v>878.99</v>
      </c>
      <c r="E37" s="93"/>
    </row>
    <row r="38" spans="1:5" ht="24.75" customHeight="1" x14ac:dyDescent="0.25">
      <c r="A38" s="104"/>
      <c r="B38" s="100"/>
      <c r="C38" s="105"/>
      <c r="D38" s="101"/>
    </row>
    <row r="39" spans="1:5" ht="24.75" customHeight="1" x14ac:dyDescent="0.25">
      <c r="A39" s="104"/>
      <c r="B39" s="100"/>
      <c r="C39" s="105"/>
      <c r="D39" s="101"/>
    </row>
    <row r="40" spans="1:5" s="79" customFormat="1" ht="24.75" customHeight="1" x14ac:dyDescent="0.25">
      <c r="A40" s="90" t="s">
        <v>58</v>
      </c>
      <c r="B40" s="106"/>
      <c r="C40" s="91" t="s">
        <v>281</v>
      </c>
      <c r="D40" s="96">
        <v>0</v>
      </c>
      <c r="E40" s="93"/>
    </row>
    <row r="41" spans="1:5" s="79" customFormat="1" ht="24.75" customHeight="1" x14ac:dyDescent="0.25">
      <c r="A41" s="90" t="s">
        <v>59</v>
      </c>
      <c r="B41" s="107">
        <v>0</v>
      </c>
      <c r="C41" s="91"/>
      <c r="D41" s="108"/>
      <c r="E41" s="93"/>
    </row>
    <row r="42" spans="1:5" ht="24.75" customHeight="1" x14ac:dyDescent="0.25">
      <c r="A42" s="81"/>
      <c r="B42" s="109"/>
      <c r="C42" s="110"/>
      <c r="D42" s="101"/>
    </row>
    <row r="43" spans="1:5" ht="24.75" customHeight="1" x14ac:dyDescent="0.25">
      <c r="A43" s="111"/>
      <c r="B43" s="109"/>
      <c r="C43" s="110"/>
      <c r="D43" s="101"/>
    </row>
    <row r="44" spans="1:5" s="79" customFormat="1" ht="24.75" customHeight="1" x14ac:dyDescent="0.25">
      <c r="A44" s="102" t="s">
        <v>60</v>
      </c>
      <c r="B44" s="112">
        <f>B41+B40+B37</f>
        <v>878.99</v>
      </c>
      <c r="C44" s="113" t="s">
        <v>61</v>
      </c>
      <c r="D44" s="114">
        <f>D40+D37</f>
        <v>878.99</v>
      </c>
      <c r="E44" s="93"/>
    </row>
    <row r="45" spans="1:5" ht="27" customHeight="1" x14ac:dyDescent="0.25"/>
  </sheetData>
  <sheetProtection formatCells="0" formatColumns="0" formatRows="0"/>
  <protectedRanges>
    <protectedRange sqref="B6:B36" name="区域1" securityDescriptor=""/>
    <protectedRange sqref="B40:B41" name="区域2" securityDescriptor=""/>
    <protectedRange sqref="D6:D34" name="区域3" securityDescriptor=""/>
    <protectedRange sqref="D40" name="区域4" securityDescriptor=""/>
  </protectedRanges>
  <mergeCells count="3">
    <mergeCell ref="A2:D2"/>
    <mergeCell ref="A4:B4"/>
    <mergeCell ref="C4:D4"/>
  </mergeCells>
  <phoneticPr fontId="21" type="noConversion"/>
  <hyperlinks>
    <hyperlink ref="A1" location="目录!A1" display="返回" xr:uid="{00000000-0004-0000-0200-000000000000}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9"/>
  <sheetViews>
    <sheetView showGridLines="0" showZeros="0" workbookViewId="0">
      <selection activeCell="B7" sqref="B7"/>
    </sheetView>
  </sheetViews>
  <sheetFormatPr defaultColWidth="9" defaultRowHeight="12.75" customHeight="1" x14ac:dyDescent="0.25"/>
  <cols>
    <col min="1" max="1" width="44.85546875" style="2" customWidth="1"/>
    <col min="2" max="2" width="29.85546875" style="2" customWidth="1"/>
    <col min="3" max="3" width="31.28515625" style="2" customWidth="1"/>
  </cols>
  <sheetData>
    <row r="1" spans="1:3" ht="24.75" customHeight="1" x14ac:dyDescent="0.25">
      <c r="A1" s="10" t="s">
        <v>23</v>
      </c>
    </row>
    <row r="2" spans="1:3" ht="24.75" customHeight="1" x14ac:dyDescent="0.25">
      <c r="A2" s="170" t="s">
        <v>62</v>
      </c>
      <c r="B2" s="170"/>
    </row>
    <row r="3" spans="1:3" ht="24.75" customHeight="1" x14ac:dyDescent="0.25">
      <c r="A3" s="73"/>
      <c r="B3" s="74"/>
    </row>
    <row r="4" spans="1:3" ht="24" customHeight="1" x14ac:dyDescent="0.25">
      <c r="A4" s="75" t="s">
        <v>28</v>
      </c>
      <c r="B4" s="76" t="s">
        <v>29</v>
      </c>
    </row>
    <row r="5" spans="1:3" s="1" customFormat="1" ht="24.75" customHeight="1" x14ac:dyDescent="0.25">
      <c r="A5" s="77" t="s">
        <v>30</v>
      </c>
      <c r="B5" s="78">
        <f>SUM(B6:B11)</f>
        <v>878.99</v>
      </c>
      <c r="C5" s="6"/>
    </row>
    <row r="6" spans="1:3" ht="24.75" customHeight="1" x14ac:dyDescent="0.25">
      <c r="A6" s="77" t="s">
        <v>63</v>
      </c>
      <c r="B6" s="78">
        <v>878.99</v>
      </c>
    </row>
    <row r="7" spans="1:3" ht="24.75" customHeight="1" x14ac:dyDescent="0.25">
      <c r="A7" s="77" t="s">
        <v>64</v>
      </c>
      <c r="B7" s="78"/>
    </row>
    <row r="8" spans="1:3" ht="24.75" customHeight="1" x14ac:dyDescent="0.25">
      <c r="A8" s="77" t="s">
        <v>65</v>
      </c>
      <c r="B8" s="78"/>
    </row>
    <row r="9" spans="1:3" ht="24.75" customHeight="1" x14ac:dyDescent="0.25">
      <c r="A9" s="77" t="s">
        <v>66</v>
      </c>
      <c r="B9" s="78"/>
    </row>
    <row r="10" spans="1:3" ht="24.75" customHeight="1" x14ac:dyDescent="0.25">
      <c r="A10" s="77" t="s">
        <v>67</v>
      </c>
      <c r="B10" s="78"/>
    </row>
    <row r="11" spans="1:3" ht="24.75" customHeight="1" x14ac:dyDescent="0.25">
      <c r="A11" s="77" t="s">
        <v>68</v>
      </c>
      <c r="B11" s="78"/>
    </row>
    <row r="12" spans="1:3" ht="24.75" customHeight="1" x14ac:dyDescent="0.25">
      <c r="A12" s="77" t="s">
        <v>32</v>
      </c>
      <c r="B12" s="78">
        <v>0</v>
      </c>
    </row>
    <row r="13" spans="1:3" ht="24.75" customHeight="1" x14ac:dyDescent="0.25">
      <c r="A13" s="77" t="s">
        <v>34</v>
      </c>
      <c r="B13" s="78">
        <v>0</v>
      </c>
    </row>
    <row r="14" spans="1:3" ht="24.75" customHeight="1" x14ac:dyDescent="0.25">
      <c r="A14" s="77" t="s">
        <v>36</v>
      </c>
      <c r="B14" s="78">
        <v>0</v>
      </c>
    </row>
    <row r="15" spans="1:3" ht="24.75" customHeight="1" x14ac:dyDescent="0.25">
      <c r="A15" s="77" t="s">
        <v>38</v>
      </c>
      <c r="B15" s="78">
        <v>0</v>
      </c>
    </row>
    <row r="16" spans="1:3" ht="24.75" customHeight="1" x14ac:dyDescent="0.25">
      <c r="A16" s="77" t="s">
        <v>40</v>
      </c>
      <c r="B16" s="78">
        <v>0</v>
      </c>
    </row>
    <row r="17" spans="1:2" ht="24.75" customHeight="1" x14ac:dyDescent="0.25">
      <c r="A17" s="77" t="s">
        <v>42</v>
      </c>
      <c r="B17" s="78">
        <v>0</v>
      </c>
    </row>
    <row r="18" spans="1:2" ht="24.75" customHeight="1" x14ac:dyDescent="0.25">
      <c r="A18" s="77" t="s">
        <v>43</v>
      </c>
      <c r="B18" s="78">
        <v>0</v>
      </c>
    </row>
    <row r="19" spans="1:2" ht="24.75" customHeight="1" x14ac:dyDescent="0.25">
      <c r="A19" s="77" t="s">
        <v>45</v>
      </c>
      <c r="B19" s="78">
        <v>0</v>
      </c>
    </row>
    <row r="20" spans="1:2" ht="24.75" customHeight="1" x14ac:dyDescent="0.25">
      <c r="A20" s="77" t="s">
        <v>69</v>
      </c>
      <c r="B20" s="78">
        <f>SUM(B5,B12:B19)</f>
        <v>878.99</v>
      </c>
    </row>
    <row r="21" spans="1:2" ht="24.75" customHeight="1" x14ac:dyDescent="0.25">
      <c r="A21" s="77" t="s">
        <v>70</v>
      </c>
      <c r="B21" s="78">
        <v>0</v>
      </c>
    </row>
    <row r="22" spans="1:2" ht="24.75" customHeight="1" x14ac:dyDescent="0.25">
      <c r="A22" s="77" t="s">
        <v>70</v>
      </c>
      <c r="B22" s="78">
        <v>0</v>
      </c>
    </row>
    <row r="23" spans="1:2" ht="24.75" customHeight="1" x14ac:dyDescent="0.25">
      <c r="A23" s="77" t="s">
        <v>70</v>
      </c>
      <c r="B23" s="78">
        <v>0</v>
      </c>
    </row>
    <row r="24" spans="1:2" ht="24.75" customHeight="1" x14ac:dyDescent="0.25">
      <c r="A24" s="77" t="s">
        <v>70</v>
      </c>
      <c r="B24" s="78">
        <v>0</v>
      </c>
    </row>
    <row r="25" spans="1:2" ht="24.75" customHeight="1" x14ac:dyDescent="0.25">
      <c r="A25" s="77" t="s">
        <v>70</v>
      </c>
      <c r="B25" s="78">
        <v>0</v>
      </c>
    </row>
    <row r="26" spans="1:2" ht="24.75" customHeight="1" x14ac:dyDescent="0.25">
      <c r="A26" s="77" t="s">
        <v>58</v>
      </c>
      <c r="B26" s="78">
        <f>SUM(B27,B31,B32)</f>
        <v>0</v>
      </c>
    </row>
    <row r="27" spans="1:2" ht="24.75" customHeight="1" x14ac:dyDescent="0.25">
      <c r="A27" s="77" t="s">
        <v>71</v>
      </c>
      <c r="B27" s="78">
        <f>SUM(B28:B30)</f>
        <v>0</v>
      </c>
    </row>
    <row r="28" spans="1:2" ht="24.75" customHeight="1" x14ac:dyDescent="0.25">
      <c r="A28" s="77" t="s">
        <v>72</v>
      </c>
      <c r="B28" s="78"/>
    </row>
    <row r="29" spans="1:2" ht="24.75" customHeight="1" x14ac:dyDescent="0.25">
      <c r="A29" s="77" t="s">
        <v>73</v>
      </c>
      <c r="B29" s="78">
        <v>0</v>
      </c>
    </row>
    <row r="30" spans="1:2" ht="24.75" customHeight="1" x14ac:dyDescent="0.25">
      <c r="A30" s="77" t="s">
        <v>74</v>
      </c>
      <c r="B30" s="78">
        <v>0</v>
      </c>
    </row>
    <row r="31" spans="1:2" ht="24.75" customHeight="1" x14ac:dyDescent="0.25">
      <c r="A31" s="77" t="s">
        <v>75</v>
      </c>
      <c r="B31" s="78">
        <v>0</v>
      </c>
    </row>
    <row r="32" spans="1:2" ht="24.75" customHeight="1" x14ac:dyDescent="0.25">
      <c r="A32" s="77" t="s">
        <v>76</v>
      </c>
      <c r="B32" s="78">
        <v>0</v>
      </c>
    </row>
    <row r="33" spans="1:2" ht="24.75" customHeight="1" x14ac:dyDescent="0.25">
      <c r="A33" s="77" t="s">
        <v>59</v>
      </c>
      <c r="B33" s="78">
        <f>SUM(B34,B38)</f>
        <v>0</v>
      </c>
    </row>
    <row r="34" spans="1:2" ht="24.75" customHeight="1" x14ac:dyDescent="0.25">
      <c r="A34" s="77" t="s">
        <v>77</v>
      </c>
      <c r="B34" s="78">
        <f>SUM(B35:B37)</f>
        <v>0</v>
      </c>
    </row>
    <row r="35" spans="1:2" ht="24.75" customHeight="1" x14ac:dyDescent="0.25">
      <c r="A35" s="77" t="s">
        <v>78</v>
      </c>
      <c r="B35" s="78">
        <v>0</v>
      </c>
    </row>
    <row r="36" spans="1:2" ht="24.75" customHeight="1" x14ac:dyDescent="0.25">
      <c r="A36" s="77" t="s">
        <v>79</v>
      </c>
      <c r="B36" s="78">
        <v>0</v>
      </c>
    </row>
    <row r="37" spans="1:2" ht="24.75" customHeight="1" x14ac:dyDescent="0.25">
      <c r="A37" s="77" t="s">
        <v>80</v>
      </c>
      <c r="B37" s="78">
        <v>0</v>
      </c>
    </row>
    <row r="38" spans="1:2" ht="24.75" customHeight="1" x14ac:dyDescent="0.25">
      <c r="A38" s="77" t="s">
        <v>81</v>
      </c>
      <c r="B38" s="78">
        <v>0</v>
      </c>
    </row>
    <row r="39" spans="1:2" ht="24.75" customHeight="1" x14ac:dyDescent="0.25">
      <c r="A39" s="77" t="s">
        <v>82</v>
      </c>
      <c r="B39" s="78">
        <f>SUM(B20,B26,B33)</f>
        <v>878.99</v>
      </c>
    </row>
  </sheetData>
  <sheetProtection formatCells="0" formatColumns="0" formatRows="0"/>
  <protectedRanges>
    <protectedRange sqref="B6:B19" name="区域1" securityDescriptor=""/>
    <protectedRange sqref="B28:B32" name="区域2" securityDescriptor=""/>
    <protectedRange sqref="B35:B38" name="区域3" securityDescriptor=""/>
  </protectedRanges>
  <mergeCells count="1">
    <mergeCell ref="A2:B2"/>
  </mergeCells>
  <phoneticPr fontId="21" type="noConversion"/>
  <hyperlinks>
    <hyperlink ref="A1" location="目录!A1" display="返回" xr:uid="{00000000-0004-0000-0300-000000000000}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showGridLines="0" showZeros="0" workbookViewId="0">
      <selection activeCell="C6" sqref="B6:C6"/>
    </sheetView>
  </sheetViews>
  <sheetFormatPr defaultColWidth="9" defaultRowHeight="12.75" customHeight="1" x14ac:dyDescent="0.25"/>
  <cols>
    <col min="1" max="1" width="34.140625" style="2" customWidth="1"/>
    <col min="2" max="4" width="17.28515625" style="2" customWidth="1"/>
    <col min="5" max="5" width="15.140625" style="2" customWidth="1"/>
    <col min="6" max="7" width="6.85546875" style="2" customWidth="1"/>
  </cols>
  <sheetData>
    <row r="1" spans="1:7" ht="24.75" customHeight="1" x14ac:dyDescent="0.25">
      <c r="A1" s="10" t="s">
        <v>23</v>
      </c>
    </row>
    <row r="2" spans="1:7" ht="24.75" customHeight="1" x14ac:dyDescent="0.25">
      <c r="A2" s="175" t="s">
        <v>83</v>
      </c>
      <c r="B2" s="175"/>
      <c r="C2" s="175"/>
      <c r="D2" s="175"/>
      <c r="E2" s="175"/>
    </row>
    <row r="3" spans="1:7" ht="24.75" customHeight="1" x14ac:dyDescent="0.25">
      <c r="A3" s="55"/>
      <c r="B3" s="55"/>
      <c r="E3" s="4" t="s">
        <v>25</v>
      </c>
    </row>
    <row r="4" spans="1:7" ht="24.75" customHeight="1" x14ac:dyDescent="0.25">
      <c r="A4" s="12" t="s">
        <v>84</v>
      </c>
      <c r="B4" s="12" t="s">
        <v>85</v>
      </c>
      <c r="C4" s="13" t="s">
        <v>86</v>
      </c>
      <c r="D4" s="14" t="s">
        <v>87</v>
      </c>
      <c r="E4" s="64" t="s">
        <v>88</v>
      </c>
    </row>
    <row r="5" spans="1:7" ht="24.75" customHeight="1" x14ac:dyDescent="0.25">
      <c r="A5" s="12" t="s">
        <v>89</v>
      </c>
      <c r="B5" s="12">
        <v>1</v>
      </c>
      <c r="C5" s="159">
        <v>2</v>
      </c>
      <c r="D5" s="158">
        <v>3</v>
      </c>
      <c r="E5" s="65">
        <v>4</v>
      </c>
    </row>
    <row r="6" spans="1:7" s="1" customFormat="1" ht="29.25" customHeight="1" x14ac:dyDescent="0.25">
      <c r="A6" s="66" t="s">
        <v>90</v>
      </c>
      <c r="B6" s="144">
        <v>878.99</v>
      </c>
      <c r="C6" s="154">
        <v>878.99</v>
      </c>
      <c r="D6" s="156"/>
      <c r="E6" s="69"/>
      <c r="F6" s="6"/>
      <c r="G6" s="6"/>
    </row>
    <row r="7" spans="1:7" ht="29.25" customHeight="1" x14ac:dyDescent="0.25">
      <c r="A7" s="164" t="s">
        <v>314</v>
      </c>
      <c r="B7" s="142">
        <v>682.19</v>
      </c>
      <c r="C7" s="148">
        <v>682.19</v>
      </c>
      <c r="D7" s="156"/>
      <c r="E7" s="69"/>
    </row>
    <row r="8" spans="1:7" ht="29.25" customHeight="1" x14ac:dyDescent="0.25">
      <c r="A8" s="165" t="s">
        <v>315</v>
      </c>
      <c r="B8" s="142">
        <v>682.19</v>
      </c>
      <c r="C8" s="148">
        <v>682.19</v>
      </c>
      <c r="D8" s="146"/>
      <c r="E8" s="72"/>
    </row>
    <row r="9" spans="1:7" ht="29.25" customHeight="1" x14ac:dyDescent="0.25">
      <c r="A9" s="165" t="s">
        <v>316</v>
      </c>
      <c r="B9" s="163">
        <v>682.19</v>
      </c>
      <c r="C9" s="145">
        <v>682.19</v>
      </c>
      <c r="D9" s="146"/>
      <c r="E9" s="72"/>
    </row>
    <row r="10" spans="1:7" ht="29.25" customHeight="1" x14ac:dyDescent="0.25">
      <c r="A10" s="164" t="s">
        <v>317</v>
      </c>
      <c r="B10" s="163">
        <v>99.78</v>
      </c>
      <c r="C10" s="145">
        <v>99.78</v>
      </c>
      <c r="D10" s="146"/>
      <c r="E10" s="72"/>
    </row>
    <row r="11" spans="1:7" ht="29.25" customHeight="1" x14ac:dyDescent="0.25">
      <c r="A11" s="165" t="s">
        <v>318</v>
      </c>
      <c r="B11" s="163">
        <v>92.15</v>
      </c>
      <c r="C11" s="145">
        <v>92.15</v>
      </c>
      <c r="D11" s="146"/>
      <c r="E11" s="72"/>
    </row>
    <row r="12" spans="1:7" ht="29.25" customHeight="1" x14ac:dyDescent="0.25">
      <c r="A12" s="165" t="s">
        <v>319</v>
      </c>
      <c r="B12" s="163">
        <v>92.15</v>
      </c>
      <c r="C12" s="145">
        <v>92.15</v>
      </c>
      <c r="D12" s="146"/>
      <c r="E12" s="72"/>
    </row>
    <row r="13" spans="1:7" ht="29.25" customHeight="1" x14ac:dyDescent="0.25">
      <c r="A13" s="165" t="s">
        <v>320</v>
      </c>
      <c r="B13" s="163">
        <v>7.63</v>
      </c>
      <c r="C13" s="145">
        <v>7.63</v>
      </c>
      <c r="D13" s="156"/>
      <c r="E13" s="69"/>
    </row>
    <row r="14" spans="1:7" ht="29.25" customHeight="1" x14ac:dyDescent="0.25">
      <c r="A14" s="165" t="s">
        <v>321</v>
      </c>
      <c r="B14" s="162">
        <v>2.42</v>
      </c>
      <c r="C14" s="141">
        <v>2.42</v>
      </c>
      <c r="D14" s="146"/>
      <c r="E14" s="72"/>
    </row>
    <row r="15" spans="1:7" ht="29.25" customHeight="1" x14ac:dyDescent="0.25">
      <c r="A15" s="165" t="s">
        <v>322</v>
      </c>
      <c r="B15" s="162">
        <v>2.85</v>
      </c>
      <c r="C15" s="141">
        <v>2.85</v>
      </c>
      <c r="D15" s="156"/>
      <c r="E15" s="69"/>
    </row>
    <row r="16" spans="1:7" ht="29.25" customHeight="1" x14ac:dyDescent="0.25">
      <c r="A16" s="165" t="s">
        <v>323</v>
      </c>
      <c r="B16" s="163">
        <v>2.36</v>
      </c>
      <c r="C16" s="145">
        <v>2.36</v>
      </c>
      <c r="D16" s="156"/>
      <c r="E16" s="69"/>
    </row>
    <row r="17" spans="1:5" ht="29.25" customHeight="1" x14ac:dyDescent="0.25">
      <c r="A17" s="164" t="s">
        <v>324</v>
      </c>
      <c r="B17" s="161">
        <v>41.59</v>
      </c>
      <c r="C17" s="155">
        <v>41.59</v>
      </c>
      <c r="D17" s="146"/>
      <c r="E17" s="72"/>
    </row>
    <row r="18" spans="1:5" ht="29.25" customHeight="1" x14ac:dyDescent="0.25">
      <c r="A18" s="165" t="s">
        <v>325</v>
      </c>
      <c r="B18" s="163">
        <v>41.59</v>
      </c>
      <c r="C18" s="145">
        <v>41.59</v>
      </c>
      <c r="D18" s="146"/>
      <c r="E18" s="72"/>
    </row>
    <row r="19" spans="1:5" ht="29.25" customHeight="1" x14ac:dyDescent="0.25">
      <c r="A19" s="165" t="s">
        <v>326</v>
      </c>
      <c r="B19" s="163">
        <v>41.59</v>
      </c>
      <c r="C19" s="145">
        <v>41.59</v>
      </c>
      <c r="D19" s="146"/>
      <c r="E19" s="72"/>
    </row>
    <row r="20" spans="1:5" ht="29.25" customHeight="1" x14ac:dyDescent="0.25">
      <c r="A20" s="164" t="s">
        <v>327</v>
      </c>
      <c r="B20" s="142">
        <v>55.43</v>
      </c>
      <c r="C20" s="148">
        <v>55.43</v>
      </c>
      <c r="D20" s="146"/>
      <c r="E20" s="72"/>
    </row>
    <row r="21" spans="1:5" ht="29.25" customHeight="1" x14ac:dyDescent="0.25">
      <c r="A21" s="165" t="s">
        <v>328</v>
      </c>
      <c r="B21" s="162">
        <v>55.43</v>
      </c>
      <c r="C21" s="141">
        <v>55.43</v>
      </c>
      <c r="D21" s="156"/>
      <c r="E21" s="69"/>
    </row>
    <row r="22" spans="1:5" ht="29.25" customHeight="1" x14ac:dyDescent="0.25">
      <c r="A22" s="165" t="s">
        <v>329</v>
      </c>
      <c r="B22" s="163">
        <v>55.43</v>
      </c>
      <c r="C22" s="145">
        <v>55.43</v>
      </c>
      <c r="D22" s="156"/>
      <c r="E22" s="69"/>
    </row>
    <row r="23" spans="1:5" ht="29.25" customHeight="1" x14ac:dyDescent="0.25">
      <c r="A23" s="70"/>
      <c r="B23" s="38">
        <f t="shared" ref="B23:B28" si="0">SUM(C23:E23)</f>
        <v>0</v>
      </c>
      <c r="C23" s="160"/>
      <c r="D23" s="157"/>
      <c r="E23" s="72"/>
    </row>
    <row r="24" spans="1:5" ht="29.25" customHeight="1" x14ac:dyDescent="0.25">
      <c r="A24" s="70"/>
      <c r="B24" s="38">
        <f t="shared" si="0"/>
        <v>0</v>
      </c>
      <c r="C24" s="41"/>
      <c r="D24" s="71"/>
      <c r="E24" s="72"/>
    </row>
    <row r="25" spans="1:5" ht="29.25" customHeight="1" x14ac:dyDescent="0.25">
      <c r="A25" s="70"/>
      <c r="B25" s="38">
        <f t="shared" si="0"/>
        <v>0</v>
      </c>
      <c r="C25" s="41"/>
      <c r="D25" s="71"/>
      <c r="E25" s="72"/>
    </row>
    <row r="26" spans="1:5" ht="29.25" customHeight="1" x14ac:dyDescent="0.25">
      <c r="A26" s="66"/>
      <c r="B26" s="38">
        <f t="shared" si="0"/>
        <v>0</v>
      </c>
      <c r="C26" s="67"/>
      <c r="D26" s="68"/>
      <c r="E26" s="69"/>
    </row>
    <row r="27" spans="1:5" ht="29.25" customHeight="1" x14ac:dyDescent="0.25">
      <c r="A27" s="66"/>
      <c r="B27" s="38">
        <f t="shared" si="0"/>
        <v>0</v>
      </c>
      <c r="C27" s="67"/>
      <c r="D27" s="68"/>
      <c r="E27" s="69"/>
    </row>
    <row r="28" spans="1:5" ht="29.25" customHeight="1" x14ac:dyDescent="0.25">
      <c r="A28" s="70"/>
      <c r="B28" s="38">
        <f t="shared" si="0"/>
        <v>0</v>
      </c>
      <c r="C28" s="41"/>
      <c r="D28" s="71"/>
      <c r="E28" s="72"/>
    </row>
  </sheetData>
  <sheetProtection formatCells="0" formatColumns="0" formatRows="0"/>
  <mergeCells count="1">
    <mergeCell ref="A2:E2"/>
  </mergeCells>
  <phoneticPr fontId="21" type="noConversion"/>
  <hyperlinks>
    <hyperlink ref="A1" location="目录!A1" display="返回" xr:uid="{00000000-0004-0000-04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T36"/>
  <sheetViews>
    <sheetView showGridLines="0" showZeros="0" topLeftCell="A4" workbookViewId="0">
      <selection activeCell="F26" sqref="F26"/>
    </sheetView>
  </sheetViews>
  <sheetFormatPr defaultColWidth="9" defaultRowHeight="12.75" customHeight="1" x14ac:dyDescent="0.25"/>
  <cols>
    <col min="1" max="1" width="33.140625" style="2" customWidth="1"/>
    <col min="2" max="2" width="24.5703125" style="2" customWidth="1"/>
    <col min="3" max="3" width="29" style="2" customWidth="1"/>
    <col min="4" max="4" width="22.5703125" style="2" customWidth="1"/>
    <col min="5" max="98" width="9" style="2" customWidth="1"/>
  </cols>
  <sheetData>
    <row r="1" spans="1:98" ht="25.5" customHeight="1" x14ac:dyDescent="0.25">
      <c r="A1" s="10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</row>
    <row r="2" spans="1:98" ht="25.5" customHeight="1" x14ac:dyDescent="0.25">
      <c r="A2" s="176" t="s">
        <v>91</v>
      </c>
      <c r="B2" s="176"/>
      <c r="C2" s="176"/>
      <c r="D2" s="176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</row>
    <row r="3" spans="1:98" ht="16.5" customHeight="1" x14ac:dyDescent="0.25">
      <c r="B3" s="51"/>
      <c r="C3" s="52"/>
      <c r="D3" s="4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</row>
    <row r="4" spans="1:98" ht="16.5" customHeight="1" x14ac:dyDescent="0.25">
      <c r="A4" s="177" t="s">
        <v>92</v>
      </c>
      <c r="B4" s="178"/>
      <c r="C4" s="179" t="s">
        <v>93</v>
      </c>
      <c r="D4" s="17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</row>
    <row r="5" spans="1:98" ht="16.5" customHeight="1" x14ac:dyDescent="0.25">
      <c r="A5" s="12" t="s">
        <v>28</v>
      </c>
      <c r="B5" s="13" t="s">
        <v>29</v>
      </c>
      <c r="C5" s="35" t="s">
        <v>28</v>
      </c>
      <c r="D5" s="55" t="s">
        <v>90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8" s="1" customFormat="1" ht="16.5" customHeight="1" x14ac:dyDescent="0.25">
      <c r="A6" s="56" t="s">
        <v>94</v>
      </c>
      <c r="B6" s="57">
        <f>SUM(B7:B9)</f>
        <v>878.99</v>
      </c>
      <c r="C6" s="58" t="s">
        <v>95</v>
      </c>
      <c r="D6" s="59">
        <f>SUM(D7:D34)</f>
        <v>878.99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"/>
    </row>
    <row r="7" spans="1:98" s="1" customFormat="1" ht="16.5" customHeight="1" x14ac:dyDescent="0.25">
      <c r="A7" s="56" t="s">
        <v>96</v>
      </c>
      <c r="B7" s="57">
        <v>878.99</v>
      </c>
      <c r="C7" s="58" t="s">
        <v>97</v>
      </c>
      <c r="D7" s="59">
        <v>682.19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"/>
    </row>
    <row r="8" spans="1:98" s="1" customFormat="1" ht="16.5" customHeight="1" x14ac:dyDescent="0.25">
      <c r="A8" s="56" t="s">
        <v>98</v>
      </c>
      <c r="B8" s="57">
        <v>0</v>
      </c>
      <c r="C8" s="58" t="s">
        <v>99</v>
      </c>
      <c r="D8" s="59">
        <v>0</v>
      </c>
      <c r="E8" s="60">
        <v>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"/>
    </row>
    <row r="9" spans="1:98" s="1" customFormat="1" ht="16.5" customHeight="1" x14ac:dyDescent="0.25">
      <c r="A9" s="56" t="s">
        <v>100</v>
      </c>
      <c r="B9" s="57"/>
      <c r="C9" s="58" t="s">
        <v>101</v>
      </c>
      <c r="D9" s="59">
        <v>0</v>
      </c>
      <c r="E9" s="60">
        <v>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"/>
    </row>
    <row r="10" spans="1:98" s="1" customFormat="1" ht="16.5" customHeight="1" x14ac:dyDescent="0.25">
      <c r="A10" s="56"/>
      <c r="B10" s="61"/>
      <c r="C10" s="58" t="s">
        <v>102</v>
      </c>
      <c r="D10" s="59">
        <v>0</v>
      </c>
      <c r="E10" s="60">
        <v>0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"/>
    </row>
    <row r="11" spans="1:98" s="1" customFormat="1" ht="16.5" customHeight="1" x14ac:dyDescent="0.25">
      <c r="A11" s="56"/>
      <c r="B11" s="61"/>
      <c r="C11" s="58" t="s">
        <v>103</v>
      </c>
      <c r="D11" s="59">
        <v>0</v>
      </c>
      <c r="E11" s="60">
        <v>0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"/>
    </row>
    <row r="12" spans="1:98" s="1" customFormat="1" ht="16.5" customHeight="1" x14ac:dyDescent="0.25">
      <c r="A12" s="56"/>
      <c r="B12" s="61"/>
      <c r="C12" s="58" t="s">
        <v>104</v>
      </c>
      <c r="D12" s="59">
        <v>0</v>
      </c>
      <c r="E12" s="60">
        <v>0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"/>
    </row>
    <row r="13" spans="1:98" s="1" customFormat="1" ht="16.5" customHeight="1" x14ac:dyDescent="0.25">
      <c r="A13" s="62"/>
      <c r="B13" s="57"/>
      <c r="C13" s="58" t="s">
        <v>105</v>
      </c>
      <c r="D13" s="59">
        <v>0</v>
      </c>
      <c r="E13" s="60">
        <v>0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"/>
    </row>
    <row r="14" spans="1:98" s="1" customFormat="1" ht="16.5" customHeight="1" x14ac:dyDescent="0.25">
      <c r="A14" s="62"/>
      <c r="B14" s="63"/>
      <c r="C14" s="58" t="s">
        <v>106</v>
      </c>
      <c r="D14" s="59">
        <v>99.78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"/>
    </row>
    <row r="15" spans="1:98" s="1" customFormat="1" ht="16.5" customHeight="1" x14ac:dyDescent="0.25">
      <c r="A15" s="62"/>
      <c r="B15" s="57"/>
      <c r="C15" s="58" t="s">
        <v>107</v>
      </c>
      <c r="D15" s="59">
        <v>0</v>
      </c>
      <c r="E15" s="60">
        <v>0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"/>
    </row>
    <row r="16" spans="1:98" s="1" customFormat="1" ht="16.5" customHeight="1" x14ac:dyDescent="0.25">
      <c r="A16" s="62"/>
      <c r="B16" s="57"/>
      <c r="C16" s="58" t="s">
        <v>239</v>
      </c>
      <c r="D16" s="59">
        <v>41.59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"/>
    </row>
    <row r="17" spans="1:98" s="1" customFormat="1" ht="16.5" customHeight="1" x14ac:dyDescent="0.25">
      <c r="A17" s="62"/>
      <c r="B17" s="57"/>
      <c r="C17" s="58" t="s">
        <v>108</v>
      </c>
      <c r="D17" s="59">
        <v>0</v>
      </c>
      <c r="E17" s="60">
        <v>0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"/>
    </row>
    <row r="18" spans="1:98" s="1" customFormat="1" ht="16.5" customHeight="1" x14ac:dyDescent="0.25">
      <c r="A18" s="62"/>
      <c r="B18" s="57"/>
      <c r="C18" s="58" t="s">
        <v>109</v>
      </c>
      <c r="D18" s="59">
        <v>0</v>
      </c>
      <c r="E18" s="60"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"/>
    </row>
    <row r="19" spans="1:98" s="1" customFormat="1" ht="16.5" customHeight="1" x14ac:dyDescent="0.25">
      <c r="A19" s="62"/>
      <c r="B19" s="57"/>
      <c r="C19" s="58" t="s">
        <v>110</v>
      </c>
      <c r="D19" s="59">
        <v>0</v>
      </c>
      <c r="E19" s="60">
        <v>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"/>
    </row>
    <row r="20" spans="1:98" s="1" customFormat="1" ht="16.5" customHeight="1" x14ac:dyDescent="0.25">
      <c r="A20" s="62"/>
      <c r="B20" s="57"/>
      <c r="C20" s="58" t="s">
        <v>111</v>
      </c>
      <c r="D20" s="59">
        <v>0</v>
      </c>
      <c r="E20" s="60">
        <v>0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"/>
    </row>
    <row r="21" spans="1:98" s="1" customFormat="1" ht="16.5" customHeight="1" x14ac:dyDescent="0.25">
      <c r="A21" s="62"/>
      <c r="B21" s="57"/>
      <c r="C21" s="58" t="s">
        <v>112</v>
      </c>
      <c r="D21" s="59">
        <v>0</v>
      </c>
      <c r="E21" s="60">
        <v>0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"/>
    </row>
    <row r="22" spans="1:98" s="1" customFormat="1" ht="16.5" customHeight="1" x14ac:dyDescent="0.25">
      <c r="A22" s="62"/>
      <c r="B22" s="57"/>
      <c r="C22" s="58" t="s">
        <v>113</v>
      </c>
      <c r="D22" s="59">
        <v>0</v>
      </c>
      <c r="E22" s="60">
        <v>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"/>
    </row>
    <row r="23" spans="1:98" s="1" customFormat="1" ht="16.5" customHeight="1" x14ac:dyDescent="0.25">
      <c r="A23" s="62"/>
      <c r="B23" s="57"/>
      <c r="C23" s="58" t="s">
        <v>114</v>
      </c>
      <c r="D23" s="59">
        <v>0</v>
      </c>
      <c r="E23" s="60">
        <v>0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"/>
    </row>
    <row r="24" spans="1:98" s="1" customFormat="1" ht="16.5" customHeight="1" x14ac:dyDescent="0.25">
      <c r="A24" s="62"/>
      <c r="B24" s="57"/>
      <c r="C24" s="58" t="s">
        <v>115</v>
      </c>
      <c r="D24" s="59">
        <v>0</v>
      </c>
      <c r="E24" s="60">
        <v>0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"/>
    </row>
    <row r="25" spans="1:98" s="1" customFormat="1" ht="16.5" customHeight="1" x14ac:dyDescent="0.25">
      <c r="A25" s="62"/>
      <c r="B25" s="57"/>
      <c r="C25" s="58" t="s">
        <v>240</v>
      </c>
      <c r="D25" s="59">
        <v>0</v>
      </c>
      <c r="E25" s="60">
        <v>0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"/>
    </row>
    <row r="26" spans="1:98" s="1" customFormat="1" ht="16.5" customHeight="1" x14ac:dyDescent="0.25">
      <c r="A26" s="62"/>
      <c r="B26" s="57"/>
      <c r="C26" s="58" t="s">
        <v>116</v>
      </c>
      <c r="D26" s="59">
        <v>55.43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"/>
    </row>
    <row r="27" spans="1:98" s="1" customFormat="1" ht="16.5" customHeight="1" x14ac:dyDescent="0.25">
      <c r="A27" s="62"/>
      <c r="B27" s="57"/>
      <c r="C27" s="58" t="s">
        <v>117</v>
      </c>
      <c r="D27" s="59">
        <v>0</v>
      </c>
      <c r="E27" s="60">
        <v>0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"/>
    </row>
    <row r="28" spans="1:98" s="1" customFormat="1" ht="16.5" customHeight="1" x14ac:dyDescent="0.25">
      <c r="A28" s="62"/>
      <c r="B28" s="57"/>
      <c r="C28" s="58" t="s">
        <v>241</v>
      </c>
      <c r="D28" s="59">
        <v>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"/>
    </row>
    <row r="29" spans="1:98" s="1" customFormat="1" ht="16.5" customHeight="1" x14ac:dyDescent="0.25">
      <c r="A29" s="62"/>
      <c r="B29" s="57"/>
      <c r="C29" s="128" t="s">
        <v>242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"/>
    </row>
    <row r="30" spans="1:98" s="1" customFormat="1" ht="16.5" customHeight="1" x14ac:dyDescent="0.25">
      <c r="A30" s="62"/>
      <c r="B30" s="57"/>
      <c r="C30" s="58" t="s">
        <v>243</v>
      </c>
      <c r="D30" s="59">
        <v>0</v>
      </c>
      <c r="E30" s="60">
        <v>0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"/>
    </row>
    <row r="31" spans="1:98" s="1" customFormat="1" ht="16.5" customHeight="1" x14ac:dyDescent="0.25">
      <c r="A31" s="62"/>
      <c r="B31" s="57"/>
      <c r="C31" s="58" t="s">
        <v>244</v>
      </c>
      <c r="D31" s="59">
        <v>0</v>
      </c>
      <c r="E31" s="60">
        <v>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"/>
    </row>
    <row r="32" spans="1:98" s="1" customFormat="1" ht="16.5" customHeight="1" x14ac:dyDescent="0.25">
      <c r="A32" s="62"/>
      <c r="B32" s="57"/>
      <c r="C32" s="58" t="s">
        <v>245</v>
      </c>
      <c r="D32" s="59">
        <v>0</v>
      </c>
      <c r="E32" s="60">
        <v>0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"/>
    </row>
    <row r="33" spans="1:98" s="1" customFormat="1" ht="16.5" customHeight="1" x14ac:dyDescent="0.25">
      <c r="A33" s="62"/>
      <c r="B33" s="57"/>
      <c r="C33" s="58" t="s">
        <v>246</v>
      </c>
      <c r="D33" s="59">
        <v>0</v>
      </c>
      <c r="E33" s="60">
        <v>0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"/>
    </row>
    <row r="34" spans="1:98" s="1" customFormat="1" ht="16.5" customHeight="1" x14ac:dyDescent="0.25">
      <c r="A34" s="62"/>
      <c r="B34" s="57"/>
      <c r="C34" s="58" t="s">
        <v>247</v>
      </c>
      <c r="D34" s="59">
        <v>0</v>
      </c>
      <c r="E34" s="60">
        <v>0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"/>
    </row>
    <row r="35" spans="1:98" ht="16.5" customHeight="1" x14ac:dyDescent="0.25">
      <c r="A35" s="54" t="s">
        <v>118</v>
      </c>
      <c r="B35" s="30">
        <f>B6</f>
        <v>878.99</v>
      </c>
      <c r="C35" s="13" t="s">
        <v>119</v>
      </c>
      <c r="D35" s="59">
        <f>D6</f>
        <v>878.99</v>
      </c>
      <c r="E35" s="4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</row>
    <row r="36" spans="1:98" ht="12.75" customHeight="1" x14ac:dyDescent="0.25">
      <c r="E36" s="2">
        <v>0</v>
      </c>
    </row>
  </sheetData>
  <sheetProtection formatCells="0" formatColumns="0" formatRows="0"/>
  <protectedRanges>
    <protectedRange sqref="D7:D34" name="区域2" securityDescriptor=""/>
    <protectedRange sqref="B7:B9" name="区域1" securityDescriptor=""/>
  </protectedRanges>
  <mergeCells count="3">
    <mergeCell ref="A2:D2"/>
    <mergeCell ref="A4:B4"/>
    <mergeCell ref="C4:D4"/>
  </mergeCells>
  <phoneticPr fontId="21" type="noConversion"/>
  <hyperlinks>
    <hyperlink ref="A1" location="目录!A1" display="返回" xr:uid="{00000000-0004-0000-05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7" orientation="landscape" horizontalDpi="300" verticalDpi="300" r:id="rId1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5"/>
  <sheetViews>
    <sheetView showGridLines="0" showZeros="0" workbookViewId="0">
      <selection activeCell="E12" sqref="E12"/>
    </sheetView>
  </sheetViews>
  <sheetFormatPr defaultColWidth="9" defaultRowHeight="12.75" customHeight="1" x14ac:dyDescent="0.25"/>
  <cols>
    <col min="1" max="1" width="41.85546875" style="2" customWidth="1"/>
    <col min="2" max="2" width="14.42578125" style="2" customWidth="1"/>
    <col min="3" max="11" width="14.28515625" style="2" customWidth="1"/>
    <col min="12" max="13" width="6.85546875" style="2" customWidth="1"/>
  </cols>
  <sheetData>
    <row r="1" spans="1:13" ht="24.75" customHeight="1" x14ac:dyDescent="0.25">
      <c r="A1" s="10" t="s">
        <v>23</v>
      </c>
    </row>
    <row r="2" spans="1:13" ht="24.75" customHeight="1" x14ac:dyDescent="0.25">
      <c r="A2" s="170" t="s">
        <v>120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ht="24.75" customHeight="1" x14ac:dyDescent="0.25">
      <c r="K3" s="4" t="s">
        <v>25</v>
      </c>
    </row>
    <row r="4" spans="1:13" ht="24.75" customHeight="1" x14ac:dyDescent="0.25">
      <c r="A4" s="177" t="s">
        <v>121</v>
      </c>
      <c r="B4" s="180" t="s">
        <v>90</v>
      </c>
      <c r="C4" s="180" t="s">
        <v>122</v>
      </c>
      <c r="D4" s="180"/>
      <c r="E4" s="180"/>
      <c r="F4" s="180" t="s">
        <v>123</v>
      </c>
      <c r="G4" s="180"/>
      <c r="H4" s="180"/>
      <c r="I4" s="180" t="s">
        <v>124</v>
      </c>
      <c r="J4" s="180"/>
      <c r="K4" s="178"/>
    </row>
    <row r="5" spans="1:13" ht="24.75" customHeight="1" x14ac:dyDescent="0.25">
      <c r="A5" s="177"/>
      <c r="B5" s="180"/>
      <c r="C5" s="13" t="s">
        <v>90</v>
      </c>
      <c r="D5" s="13" t="s">
        <v>86</v>
      </c>
      <c r="E5" s="13" t="s">
        <v>87</v>
      </c>
      <c r="F5" s="13" t="s">
        <v>90</v>
      </c>
      <c r="G5" s="13" t="s">
        <v>86</v>
      </c>
      <c r="H5" s="13" t="s">
        <v>87</v>
      </c>
      <c r="I5" s="35" t="s">
        <v>90</v>
      </c>
      <c r="J5" s="35" t="s">
        <v>86</v>
      </c>
      <c r="K5" s="36" t="s">
        <v>87</v>
      </c>
    </row>
    <row r="6" spans="1:13" ht="24.75" customHeight="1" x14ac:dyDescent="0.25">
      <c r="A6" s="12" t="s">
        <v>89</v>
      </c>
      <c r="B6" s="13">
        <v>1</v>
      </c>
      <c r="C6" s="13">
        <v>2</v>
      </c>
      <c r="D6" s="13">
        <v>3</v>
      </c>
      <c r="E6" s="13">
        <v>4</v>
      </c>
      <c r="F6" s="13">
        <v>2</v>
      </c>
      <c r="G6" s="13">
        <v>3</v>
      </c>
      <c r="H6" s="13">
        <v>4</v>
      </c>
      <c r="I6" s="13">
        <v>2</v>
      </c>
      <c r="J6" s="13">
        <v>3</v>
      </c>
      <c r="K6" s="14">
        <v>4</v>
      </c>
    </row>
    <row r="7" spans="1:13" s="1" customFormat="1" ht="24.75" customHeight="1" x14ac:dyDescent="0.25">
      <c r="A7" s="37" t="s">
        <v>90</v>
      </c>
      <c r="B7" s="133">
        <v>878.99</v>
      </c>
      <c r="C7" s="133">
        <v>878.99</v>
      </c>
      <c r="D7" s="133">
        <v>878.99</v>
      </c>
      <c r="E7" s="46"/>
      <c r="F7" s="46">
        <f>G7+H7</f>
        <v>0</v>
      </c>
      <c r="G7" s="46">
        <v>0</v>
      </c>
      <c r="H7" s="46">
        <v>0</v>
      </c>
      <c r="I7" s="46">
        <f>J7+K7</f>
        <v>0</v>
      </c>
      <c r="J7" s="46">
        <v>0</v>
      </c>
      <c r="K7" s="47">
        <v>0</v>
      </c>
      <c r="L7" s="6"/>
      <c r="M7" s="6"/>
    </row>
    <row r="8" spans="1:13" ht="24.75" customHeight="1" x14ac:dyDescent="0.25">
      <c r="A8" s="37"/>
      <c r="B8" s="46">
        <f t="shared" ref="B8:B25" si="0">C8+F8+I8</f>
        <v>0</v>
      </c>
      <c r="C8" s="46">
        <f t="shared" ref="C8:C25" si="1">D8+E8</f>
        <v>0</v>
      </c>
      <c r="D8" s="46"/>
      <c r="E8" s="46"/>
      <c r="F8" s="46">
        <f t="shared" ref="F8:F25" si="2">G8+H8</f>
        <v>0</v>
      </c>
      <c r="G8" s="46"/>
      <c r="H8" s="46"/>
      <c r="I8" s="46">
        <f t="shared" ref="I8:I25" si="3">J8+K8</f>
        <v>0</v>
      </c>
      <c r="J8" s="46"/>
      <c r="K8" s="47"/>
    </row>
    <row r="9" spans="1:13" ht="24.75" customHeight="1" x14ac:dyDescent="0.25">
      <c r="A9" s="40"/>
      <c r="B9" s="46">
        <f t="shared" si="0"/>
        <v>0</v>
      </c>
      <c r="C9" s="46">
        <f t="shared" si="1"/>
        <v>0</v>
      </c>
      <c r="D9" s="49"/>
      <c r="E9" s="49"/>
      <c r="F9" s="46">
        <f t="shared" si="2"/>
        <v>0</v>
      </c>
      <c r="G9" s="49"/>
      <c r="H9" s="49"/>
      <c r="I9" s="46">
        <f t="shared" si="3"/>
        <v>0</v>
      </c>
      <c r="J9" s="49"/>
      <c r="K9" s="42"/>
    </row>
    <row r="10" spans="1:13" ht="24.75" customHeight="1" x14ac:dyDescent="0.25">
      <c r="A10" s="40"/>
      <c r="B10" s="46">
        <f t="shared" si="0"/>
        <v>0</v>
      </c>
      <c r="C10" s="46">
        <f t="shared" si="1"/>
        <v>0</v>
      </c>
      <c r="D10" s="49"/>
      <c r="E10" s="49"/>
      <c r="F10" s="46">
        <f t="shared" si="2"/>
        <v>0</v>
      </c>
      <c r="G10" s="49"/>
      <c r="H10" s="49"/>
      <c r="I10" s="46">
        <f t="shared" si="3"/>
        <v>0</v>
      </c>
      <c r="J10" s="49"/>
      <c r="K10" s="42"/>
    </row>
    <row r="11" spans="1:13" ht="24.75" customHeight="1" x14ac:dyDescent="0.25">
      <c r="A11" s="40"/>
      <c r="B11" s="46">
        <f t="shared" si="0"/>
        <v>0</v>
      </c>
      <c r="C11" s="46">
        <f t="shared" si="1"/>
        <v>0</v>
      </c>
      <c r="D11" s="49"/>
      <c r="E11" s="49"/>
      <c r="F11" s="46">
        <f t="shared" si="2"/>
        <v>0</v>
      </c>
      <c r="G11" s="49"/>
      <c r="H11" s="49"/>
      <c r="I11" s="46">
        <f t="shared" si="3"/>
        <v>0</v>
      </c>
      <c r="J11" s="49"/>
      <c r="K11" s="42"/>
    </row>
    <row r="12" spans="1:13" ht="24.75" customHeight="1" x14ac:dyDescent="0.25">
      <c r="A12" s="40"/>
      <c r="B12" s="46">
        <f t="shared" si="0"/>
        <v>0</v>
      </c>
      <c r="C12" s="46">
        <f t="shared" si="1"/>
        <v>0</v>
      </c>
      <c r="D12" s="49"/>
      <c r="E12" s="49"/>
      <c r="F12" s="46">
        <f t="shared" si="2"/>
        <v>0</v>
      </c>
      <c r="G12" s="49"/>
      <c r="H12" s="49"/>
      <c r="I12" s="46">
        <f t="shared" si="3"/>
        <v>0</v>
      </c>
      <c r="J12" s="49"/>
      <c r="K12" s="42"/>
    </row>
    <row r="13" spans="1:13" ht="24.75" customHeight="1" x14ac:dyDescent="0.25">
      <c r="A13" s="40"/>
      <c r="B13" s="46">
        <f t="shared" si="0"/>
        <v>0</v>
      </c>
      <c r="C13" s="46">
        <f t="shared" si="1"/>
        <v>0</v>
      </c>
      <c r="D13" s="49"/>
      <c r="E13" s="49"/>
      <c r="F13" s="46">
        <f t="shared" si="2"/>
        <v>0</v>
      </c>
      <c r="G13" s="49"/>
      <c r="H13" s="49"/>
      <c r="I13" s="46">
        <f t="shared" si="3"/>
        <v>0</v>
      </c>
      <c r="J13" s="49"/>
      <c r="K13" s="42"/>
    </row>
    <row r="14" spans="1:13" ht="24.75" customHeight="1" x14ac:dyDescent="0.25">
      <c r="A14" s="40"/>
      <c r="B14" s="46">
        <f t="shared" si="0"/>
        <v>0</v>
      </c>
      <c r="C14" s="46">
        <f t="shared" si="1"/>
        <v>0</v>
      </c>
      <c r="D14" s="49"/>
      <c r="E14" s="49"/>
      <c r="F14" s="46">
        <f t="shared" si="2"/>
        <v>0</v>
      </c>
      <c r="G14" s="49"/>
      <c r="H14" s="49"/>
      <c r="I14" s="46">
        <f t="shared" si="3"/>
        <v>0</v>
      </c>
      <c r="J14" s="49"/>
      <c r="K14" s="42"/>
    </row>
    <row r="15" spans="1:13" ht="24.75" customHeight="1" x14ac:dyDescent="0.25">
      <c r="A15" s="40"/>
      <c r="B15" s="46">
        <f t="shared" si="0"/>
        <v>0</v>
      </c>
      <c r="C15" s="46">
        <f t="shared" si="1"/>
        <v>0</v>
      </c>
      <c r="D15" s="49"/>
      <c r="E15" s="49"/>
      <c r="F15" s="46">
        <f t="shared" si="2"/>
        <v>0</v>
      </c>
      <c r="G15" s="49"/>
      <c r="H15" s="49"/>
      <c r="I15" s="46">
        <f t="shared" si="3"/>
        <v>0</v>
      </c>
      <c r="J15" s="49"/>
      <c r="K15" s="42"/>
    </row>
    <row r="16" spans="1:13" ht="24.75" customHeight="1" x14ac:dyDescent="0.25">
      <c r="A16" s="40"/>
      <c r="B16" s="46">
        <f t="shared" si="0"/>
        <v>0</v>
      </c>
      <c r="C16" s="46">
        <f t="shared" si="1"/>
        <v>0</v>
      </c>
      <c r="D16" s="49"/>
      <c r="E16" s="49"/>
      <c r="F16" s="46">
        <f t="shared" si="2"/>
        <v>0</v>
      </c>
      <c r="G16" s="49"/>
      <c r="H16" s="49"/>
      <c r="I16" s="46">
        <f t="shared" si="3"/>
        <v>0</v>
      </c>
      <c r="J16" s="49"/>
      <c r="K16" s="42"/>
    </row>
    <row r="17" spans="1:11" ht="24.75" customHeight="1" x14ac:dyDescent="0.25">
      <c r="A17" s="40"/>
      <c r="B17" s="46">
        <f t="shared" si="0"/>
        <v>0</v>
      </c>
      <c r="C17" s="46">
        <f t="shared" si="1"/>
        <v>0</v>
      </c>
      <c r="D17" s="49"/>
      <c r="E17" s="49"/>
      <c r="F17" s="46">
        <f t="shared" si="2"/>
        <v>0</v>
      </c>
      <c r="G17" s="49"/>
      <c r="H17" s="49"/>
      <c r="I17" s="46">
        <f t="shared" si="3"/>
        <v>0</v>
      </c>
      <c r="J17" s="49"/>
      <c r="K17" s="42"/>
    </row>
    <row r="18" spans="1:11" ht="24.75" customHeight="1" x14ac:dyDescent="0.25">
      <c r="A18" s="40"/>
      <c r="B18" s="46">
        <f t="shared" si="0"/>
        <v>0</v>
      </c>
      <c r="C18" s="46">
        <f t="shared" si="1"/>
        <v>0</v>
      </c>
      <c r="D18" s="49"/>
      <c r="E18" s="49"/>
      <c r="F18" s="46">
        <f t="shared" si="2"/>
        <v>0</v>
      </c>
      <c r="G18" s="49"/>
      <c r="H18" s="49"/>
      <c r="I18" s="46">
        <f t="shared" si="3"/>
        <v>0</v>
      </c>
      <c r="J18" s="49"/>
      <c r="K18" s="42"/>
    </row>
    <row r="19" spans="1:11" ht="24.75" customHeight="1" x14ac:dyDescent="0.25">
      <c r="A19" s="40"/>
      <c r="B19" s="46">
        <f t="shared" si="0"/>
        <v>0</v>
      </c>
      <c r="C19" s="46">
        <f t="shared" si="1"/>
        <v>0</v>
      </c>
      <c r="D19" s="49"/>
      <c r="E19" s="49"/>
      <c r="F19" s="46">
        <f t="shared" si="2"/>
        <v>0</v>
      </c>
      <c r="G19" s="49"/>
      <c r="H19" s="49"/>
      <c r="I19" s="46">
        <f t="shared" si="3"/>
        <v>0</v>
      </c>
      <c r="J19" s="49"/>
      <c r="K19" s="42"/>
    </row>
    <row r="20" spans="1:11" ht="24.75" customHeight="1" x14ac:dyDescent="0.25">
      <c r="A20" s="40"/>
      <c r="B20" s="46">
        <f t="shared" si="0"/>
        <v>0</v>
      </c>
      <c r="C20" s="46">
        <f t="shared" si="1"/>
        <v>0</v>
      </c>
      <c r="D20" s="49"/>
      <c r="E20" s="49"/>
      <c r="F20" s="46">
        <f t="shared" si="2"/>
        <v>0</v>
      </c>
      <c r="G20" s="49"/>
      <c r="H20" s="49"/>
      <c r="I20" s="46">
        <f t="shared" si="3"/>
        <v>0</v>
      </c>
      <c r="J20" s="49"/>
      <c r="K20" s="42"/>
    </row>
    <row r="21" spans="1:11" ht="24.75" customHeight="1" x14ac:dyDescent="0.25">
      <c r="A21" s="40"/>
      <c r="B21" s="46">
        <f t="shared" si="0"/>
        <v>0</v>
      </c>
      <c r="C21" s="46">
        <f t="shared" si="1"/>
        <v>0</v>
      </c>
      <c r="D21" s="49"/>
      <c r="E21" s="49"/>
      <c r="F21" s="46">
        <f t="shared" si="2"/>
        <v>0</v>
      </c>
      <c r="G21" s="49"/>
      <c r="H21" s="49"/>
      <c r="I21" s="46">
        <f t="shared" si="3"/>
        <v>0</v>
      </c>
      <c r="J21" s="49"/>
      <c r="K21" s="42"/>
    </row>
    <row r="22" spans="1:11" ht="24.75" customHeight="1" x14ac:dyDescent="0.25">
      <c r="A22" s="40"/>
      <c r="B22" s="46">
        <f t="shared" si="0"/>
        <v>0</v>
      </c>
      <c r="C22" s="46">
        <f t="shared" si="1"/>
        <v>0</v>
      </c>
      <c r="D22" s="49"/>
      <c r="E22" s="49"/>
      <c r="F22" s="46">
        <f t="shared" si="2"/>
        <v>0</v>
      </c>
      <c r="G22" s="49"/>
      <c r="H22" s="49"/>
      <c r="I22" s="46">
        <f t="shared" si="3"/>
        <v>0</v>
      </c>
      <c r="J22" s="49"/>
      <c r="K22" s="42"/>
    </row>
    <row r="23" spans="1:11" ht="24.75" customHeight="1" x14ac:dyDescent="0.25">
      <c r="A23" s="40"/>
      <c r="B23" s="46">
        <f t="shared" si="0"/>
        <v>0</v>
      </c>
      <c r="C23" s="46">
        <f t="shared" si="1"/>
        <v>0</v>
      </c>
      <c r="D23" s="49"/>
      <c r="E23" s="49"/>
      <c r="F23" s="46">
        <f t="shared" si="2"/>
        <v>0</v>
      </c>
      <c r="G23" s="49"/>
      <c r="H23" s="49"/>
      <c r="I23" s="46">
        <f t="shared" si="3"/>
        <v>0</v>
      </c>
      <c r="J23" s="49"/>
      <c r="K23" s="42"/>
    </row>
    <row r="24" spans="1:11" ht="24.75" customHeight="1" x14ac:dyDescent="0.25">
      <c r="A24" s="40"/>
      <c r="B24" s="46">
        <f t="shared" si="0"/>
        <v>0</v>
      </c>
      <c r="C24" s="46">
        <f t="shared" si="1"/>
        <v>0</v>
      </c>
      <c r="D24" s="49"/>
      <c r="E24" s="49"/>
      <c r="F24" s="46">
        <f t="shared" si="2"/>
        <v>0</v>
      </c>
      <c r="G24" s="49"/>
      <c r="H24" s="49"/>
      <c r="I24" s="46">
        <f t="shared" si="3"/>
        <v>0</v>
      </c>
      <c r="J24" s="49"/>
      <c r="K24" s="42"/>
    </row>
    <row r="25" spans="1:11" ht="24.75" customHeight="1" x14ac:dyDescent="0.25">
      <c r="A25" s="40"/>
      <c r="B25" s="46">
        <f t="shared" si="0"/>
        <v>0</v>
      </c>
      <c r="C25" s="46">
        <f t="shared" si="1"/>
        <v>0</v>
      </c>
      <c r="D25" s="49"/>
      <c r="E25" s="49"/>
      <c r="F25" s="46">
        <f t="shared" si="2"/>
        <v>0</v>
      </c>
      <c r="G25" s="49"/>
      <c r="H25" s="49"/>
      <c r="I25" s="46">
        <f t="shared" si="3"/>
        <v>0</v>
      </c>
      <c r="J25" s="49"/>
      <c r="K25" s="42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21" type="noConversion"/>
  <hyperlinks>
    <hyperlink ref="A1" location="目录!A1" display="返回" xr:uid="{00000000-0004-0000-06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8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8"/>
  <sheetViews>
    <sheetView showGridLines="0" showZeros="0" topLeftCell="A4" workbookViewId="0">
      <selection activeCell="A7" sqref="A7:C23"/>
    </sheetView>
  </sheetViews>
  <sheetFormatPr defaultColWidth="9" defaultRowHeight="12.75" customHeight="1" x14ac:dyDescent="0.25"/>
  <cols>
    <col min="1" max="1" width="18" style="2" customWidth="1"/>
    <col min="2" max="2" width="32.42578125" style="2" customWidth="1"/>
    <col min="3" max="5" width="17.85546875" style="2" customWidth="1"/>
    <col min="6" max="7" width="6.85546875" style="2" customWidth="1"/>
  </cols>
  <sheetData>
    <row r="1" spans="1:7" ht="24.75" customHeight="1" x14ac:dyDescent="0.25">
      <c r="A1" s="10" t="s">
        <v>23</v>
      </c>
      <c r="B1" s="11"/>
    </row>
    <row r="2" spans="1:7" ht="24.75" customHeight="1" x14ac:dyDescent="0.25">
      <c r="A2" s="170" t="s">
        <v>125</v>
      </c>
      <c r="B2" s="170"/>
      <c r="C2" s="170"/>
      <c r="D2" s="170"/>
      <c r="E2" s="170"/>
    </row>
    <row r="3" spans="1:7" ht="24.75" customHeight="1" x14ac:dyDescent="0.25">
      <c r="E3" s="4" t="s">
        <v>25</v>
      </c>
    </row>
    <row r="4" spans="1:7" ht="24.75" customHeight="1" x14ac:dyDescent="0.25">
      <c r="A4" s="177" t="s">
        <v>84</v>
      </c>
      <c r="B4" s="180"/>
      <c r="C4" s="177" t="s">
        <v>122</v>
      </c>
      <c r="D4" s="180"/>
      <c r="E4" s="178"/>
    </row>
    <row r="5" spans="1:7" ht="24.75" customHeight="1" x14ac:dyDescent="0.25">
      <c r="A5" s="12" t="s">
        <v>126</v>
      </c>
      <c r="B5" s="13" t="s">
        <v>127</v>
      </c>
      <c r="C5" s="35" t="s">
        <v>90</v>
      </c>
      <c r="D5" s="35" t="s">
        <v>86</v>
      </c>
      <c r="E5" s="36" t="s">
        <v>87</v>
      </c>
    </row>
    <row r="6" spans="1:7" ht="24.75" customHeight="1" x14ac:dyDescent="0.25">
      <c r="A6" s="12" t="s">
        <v>89</v>
      </c>
      <c r="B6" s="13" t="s">
        <v>89</v>
      </c>
      <c r="C6" s="13">
        <v>1</v>
      </c>
      <c r="D6" s="13">
        <v>2</v>
      </c>
      <c r="E6" s="14">
        <v>3</v>
      </c>
    </row>
    <row r="7" spans="1:7" s="1" customFormat="1" ht="24.75" customHeight="1" x14ac:dyDescent="0.25">
      <c r="A7" s="37"/>
      <c r="B7" s="45" t="s">
        <v>90</v>
      </c>
      <c r="C7" s="137">
        <v>878.99</v>
      </c>
      <c r="D7" s="46"/>
      <c r="E7" s="47"/>
      <c r="F7" s="6"/>
      <c r="G7" s="6"/>
    </row>
    <row r="8" spans="1:7" ht="24.75" customHeight="1" x14ac:dyDescent="0.25">
      <c r="A8" s="134" t="s">
        <v>282</v>
      </c>
      <c r="B8" s="134" t="s">
        <v>283</v>
      </c>
      <c r="C8" s="137">
        <v>682.19</v>
      </c>
      <c r="D8" s="46"/>
      <c r="E8" s="47"/>
    </row>
    <row r="9" spans="1:7" ht="24.75" customHeight="1" x14ac:dyDescent="0.25">
      <c r="A9" s="135" t="s">
        <v>284</v>
      </c>
      <c r="B9" s="135" t="s">
        <v>285</v>
      </c>
      <c r="C9" s="137">
        <v>682.19</v>
      </c>
      <c r="D9" s="46"/>
      <c r="E9" s="47"/>
    </row>
    <row r="10" spans="1:7" ht="24.75" customHeight="1" x14ac:dyDescent="0.25">
      <c r="A10" s="135" t="s">
        <v>286</v>
      </c>
      <c r="B10" s="135" t="s">
        <v>287</v>
      </c>
      <c r="C10" s="138">
        <v>682.19</v>
      </c>
      <c r="D10" s="49"/>
      <c r="E10" s="42"/>
    </row>
    <row r="11" spans="1:7" ht="24.75" customHeight="1" x14ac:dyDescent="0.25">
      <c r="A11" s="134" t="s">
        <v>288</v>
      </c>
      <c r="B11" s="134" t="s">
        <v>289</v>
      </c>
      <c r="C11" s="138">
        <v>99.78</v>
      </c>
      <c r="D11" s="49"/>
      <c r="E11" s="42"/>
    </row>
    <row r="12" spans="1:7" ht="24.75" customHeight="1" x14ac:dyDescent="0.25">
      <c r="A12" s="135" t="s">
        <v>290</v>
      </c>
      <c r="B12" s="135" t="s">
        <v>291</v>
      </c>
      <c r="C12" s="138">
        <v>92.15</v>
      </c>
      <c r="D12" s="49"/>
      <c r="E12" s="42"/>
    </row>
    <row r="13" spans="1:7" ht="24.75" customHeight="1" x14ac:dyDescent="0.25">
      <c r="A13" s="135" t="s">
        <v>292</v>
      </c>
      <c r="B13" s="135" t="s">
        <v>293</v>
      </c>
      <c r="C13" s="138">
        <v>92.15</v>
      </c>
      <c r="D13" s="49"/>
      <c r="E13" s="42"/>
    </row>
    <row r="14" spans="1:7" ht="24.75" customHeight="1" x14ac:dyDescent="0.25">
      <c r="A14" s="135" t="s">
        <v>294</v>
      </c>
      <c r="B14" s="135" t="s">
        <v>295</v>
      </c>
      <c r="C14" s="138">
        <v>7.63</v>
      </c>
      <c r="D14" s="49"/>
      <c r="E14" s="42"/>
    </row>
    <row r="15" spans="1:7" ht="24.75" customHeight="1" x14ac:dyDescent="0.25">
      <c r="A15" s="135" t="s">
        <v>296</v>
      </c>
      <c r="B15" s="136" t="s">
        <v>297</v>
      </c>
      <c r="C15" s="133">
        <v>2.42</v>
      </c>
      <c r="D15" s="46"/>
      <c r="E15" s="47"/>
    </row>
    <row r="16" spans="1:7" ht="24.75" customHeight="1" x14ac:dyDescent="0.25">
      <c r="A16" s="135" t="s">
        <v>298</v>
      </c>
      <c r="B16" s="136" t="s">
        <v>299</v>
      </c>
      <c r="C16" s="133">
        <v>2.85</v>
      </c>
      <c r="D16" s="46"/>
      <c r="E16" s="47"/>
    </row>
    <row r="17" spans="1:5" ht="24.75" customHeight="1" x14ac:dyDescent="0.25">
      <c r="A17" s="135" t="s">
        <v>300</v>
      </c>
      <c r="B17" s="136" t="s">
        <v>301</v>
      </c>
      <c r="C17" s="138">
        <v>2.36</v>
      </c>
      <c r="D17" s="49"/>
      <c r="E17" s="42"/>
    </row>
    <row r="18" spans="1:5" ht="24.75" customHeight="1" x14ac:dyDescent="0.25">
      <c r="A18" s="134" t="s">
        <v>302</v>
      </c>
      <c r="B18" s="134" t="s">
        <v>303</v>
      </c>
      <c r="C18" s="139">
        <v>41.59</v>
      </c>
      <c r="D18" s="49"/>
      <c r="E18" s="42"/>
    </row>
    <row r="19" spans="1:5" ht="24.75" customHeight="1" x14ac:dyDescent="0.25">
      <c r="A19" s="135" t="s">
        <v>304</v>
      </c>
      <c r="B19" s="135" t="s">
        <v>305</v>
      </c>
      <c r="C19" s="138">
        <v>41.59</v>
      </c>
      <c r="D19" s="49"/>
      <c r="E19" s="42"/>
    </row>
    <row r="20" spans="1:5" ht="24.75" customHeight="1" x14ac:dyDescent="0.25">
      <c r="A20" s="135" t="s">
        <v>306</v>
      </c>
      <c r="B20" s="135" t="s">
        <v>307</v>
      </c>
      <c r="C20" s="138">
        <v>41.59</v>
      </c>
      <c r="D20" s="49"/>
      <c r="E20" s="42"/>
    </row>
    <row r="21" spans="1:5" ht="24.75" customHeight="1" x14ac:dyDescent="0.25">
      <c r="A21" s="134" t="s">
        <v>308</v>
      </c>
      <c r="B21" s="134" t="s">
        <v>309</v>
      </c>
      <c r="C21" s="137">
        <v>55.43</v>
      </c>
      <c r="D21" s="46"/>
      <c r="E21" s="47"/>
    </row>
    <row r="22" spans="1:5" ht="24.75" customHeight="1" x14ac:dyDescent="0.25">
      <c r="A22" s="135" t="s">
        <v>310</v>
      </c>
      <c r="B22" s="135" t="s">
        <v>311</v>
      </c>
      <c r="C22" s="133">
        <v>55.43</v>
      </c>
      <c r="D22" s="46"/>
      <c r="E22" s="47"/>
    </row>
    <row r="23" spans="1:5" ht="24.75" customHeight="1" x14ac:dyDescent="0.25">
      <c r="A23" s="135" t="s">
        <v>312</v>
      </c>
      <c r="B23" s="135" t="s">
        <v>313</v>
      </c>
      <c r="C23" s="138">
        <v>55.43</v>
      </c>
      <c r="D23" s="49"/>
      <c r="E23" s="42"/>
    </row>
    <row r="24" spans="1:5" ht="24.75" customHeight="1" x14ac:dyDescent="0.25">
      <c r="A24" s="40"/>
      <c r="B24" s="48"/>
      <c r="C24" s="49"/>
      <c r="D24" s="49"/>
      <c r="E24" s="42"/>
    </row>
    <row r="25" spans="1:5" ht="24.75" customHeight="1" x14ac:dyDescent="0.25">
      <c r="A25" s="40"/>
      <c r="B25" s="48"/>
      <c r="C25" s="49"/>
      <c r="D25" s="49"/>
      <c r="E25" s="42"/>
    </row>
    <row r="26" spans="1:5" ht="24.75" customHeight="1" x14ac:dyDescent="0.25">
      <c r="A26" s="37"/>
      <c r="B26" s="45"/>
      <c r="C26" s="46"/>
      <c r="D26" s="46"/>
      <c r="E26" s="47"/>
    </row>
    <row r="27" spans="1:5" ht="24.75" customHeight="1" x14ac:dyDescent="0.25">
      <c r="A27" s="37"/>
      <c r="B27" s="45"/>
      <c r="C27" s="46"/>
      <c r="D27" s="46"/>
      <c r="E27" s="47"/>
    </row>
    <row r="28" spans="1:5" ht="24.75" customHeight="1" x14ac:dyDescent="0.25">
      <c r="A28" s="40"/>
      <c r="B28" s="48"/>
      <c r="C28" s="49"/>
      <c r="D28" s="49"/>
      <c r="E28" s="42"/>
    </row>
  </sheetData>
  <sheetProtection formatCells="0" formatColumns="0" formatRows="0"/>
  <mergeCells count="3">
    <mergeCell ref="A2:E2"/>
    <mergeCell ref="A4:B4"/>
    <mergeCell ref="C4:E4"/>
  </mergeCells>
  <phoneticPr fontId="21" type="noConversion"/>
  <hyperlinks>
    <hyperlink ref="A1" location="目录!A1" display="返回" xr:uid="{00000000-0004-0000-07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2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1"/>
  <sheetViews>
    <sheetView showGridLines="0" showZeros="0" topLeftCell="A22" workbookViewId="0">
      <selection activeCell="D23" sqref="D23"/>
    </sheetView>
  </sheetViews>
  <sheetFormatPr defaultColWidth="9" defaultRowHeight="12.75" customHeight="1" x14ac:dyDescent="0.25"/>
  <cols>
    <col min="1" max="1" width="21.28515625" style="2" customWidth="1"/>
    <col min="2" max="2" width="43.7109375" style="2" customWidth="1"/>
    <col min="3" max="5" width="17.28515625" style="2" customWidth="1"/>
    <col min="6" max="7" width="6.85546875" style="2" customWidth="1"/>
  </cols>
  <sheetData>
    <row r="1" spans="1:7" ht="24.75" customHeight="1" x14ac:dyDescent="0.25">
      <c r="A1" s="10" t="s">
        <v>23</v>
      </c>
      <c r="B1" s="11"/>
    </row>
    <row r="2" spans="1:7" ht="24.75" customHeight="1" x14ac:dyDescent="0.25">
      <c r="A2" s="181" t="s">
        <v>128</v>
      </c>
      <c r="B2" s="181"/>
      <c r="C2" s="181"/>
      <c r="D2" s="181"/>
      <c r="E2" s="181"/>
    </row>
    <row r="3" spans="1:7" ht="24.75" customHeight="1" x14ac:dyDescent="0.25">
      <c r="E3" s="4" t="s">
        <v>25</v>
      </c>
    </row>
    <row r="4" spans="1:7" ht="24.75" customHeight="1" x14ac:dyDescent="0.25">
      <c r="A4" s="177" t="s">
        <v>129</v>
      </c>
      <c r="B4" s="180"/>
      <c r="C4" s="177" t="s">
        <v>130</v>
      </c>
      <c r="D4" s="180"/>
      <c r="E4" s="178"/>
    </row>
    <row r="5" spans="1:7" ht="24.75" customHeight="1" x14ac:dyDescent="0.25">
      <c r="A5" s="33" t="s">
        <v>126</v>
      </c>
      <c r="B5" s="13" t="s">
        <v>127</v>
      </c>
      <c r="C5" s="34" t="s">
        <v>90</v>
      </c>
      <c r="D5" s="35" t="s">
        <v>131</v>
      </c>
      <c r="E5" s="36" t="s">
        <v>132</v>
      </c>
    </row>
    <row r="6" spans="1:7" ht="24.75" customHeight="1" x14ac:dyDescent="0.25">
      <c r="A6" s="33" t="s">
        <v>89</v>
      </c>
      <c r="B6" s="13" t="s">
        <v>89</v>
      </c>
      <c r="C6" s="12">
        <v>1</v>
      </c>
      <c r="D6" s="13">
        <v>2</v>
      </c>
      <c r="E6" s="14">
        <v>3</v>
      </c>
    </row>
    <row r="7" spans="1:7" s="1" customFormat="1" ht="25.5" customHeight="1" x14ac:dyDescent="0.25">
      <c r="A7" s="37"/>
      <c r="B7" s="16" t="s">
        <v>90</v>
      </c>
      <c r="C7" s="153">
        <f>D7+E7</f>
        <v>878.9899999999999</v>
      </c>
      <c r="D7" s="153">
        <f>SUM(D8,D19,D46)</f>
        <v>878.9899999999999</v>
      </c>
      <c r="E7" s="39">
        <f>SUM(E8,E19,E46)</f>
        <v>0</v>
      </c>
      <c r="F7" s="6"/>
      <c r="G7" s="6"/>
    </row>
    <row r="8" spans="1:7" ht="25.5" customHeight="1" x14ac:dyDescent="0.25">
      <c r="A8" s="37" t="s">
        <v>133</v>
      </c>
      <c r="B8" s="16" t="s">
        <v>134</v>
      </c>
      <c r="C8" s="153">
        <f t="shared" ref="C8:D56" si="0">D8+E8</f>
        <v>789.5</v>
      </c>
      <c r="D8" s="153">
        <f t="shared" ref="D8:E8" si="1">SUM(D9:D18)</f>
        <v>789.5</v>
      </c>
      <c r="E8" s="39">
        <f t="shared" si="1"/>
        <v>0</v>
      </c>
    </row>
    <row r="9" spans="1:7" ht="25.5" customHeight="1" x14ac:dyDescent="0.25">
      <c r="A9" s="40" t="s">
        <v>135</v>
      </c>
      <c r="B9" s="20" t="s">
        <v>136</v>
      </c>
      <c r="C9" s="132">
        <v>216.36</v>
      </c>
      <c r="D9" s="132">
        <v>216.36</v>
      </c>
      <c r="E9" s="42"/>
    </row>
    <row r="10" spans="1:7" ht="25.5" customHeight="1" x14ac:dyDescent="0.25">
      <c r="A10" s="40" t="s">
        <v>137</v>
      </c>
      <c r="B10" s="20" t="s">
        <v>138</v>
      </c>
      <c r="C10" s="132">
        <v>220.27</v>
      </c>
      <c r="D10" s="132">
        <v>220.27</v>
      </c>
      <c r="E10" s="42"/>
    </row>
    <row r="11" spans="1:7" ht="25.5" customHeight="1" x14ac:dyDescent="0.25">
      <c r="A11" s="40" t="s">
        <v>139</v>
      </c>
      <c r="B11" s="20" t="s">
        <v>140</v>
      </c>
      <c r="C11" s="132">
        <v>114.06</v>
      </c>
      <c r="D11" s="132">
        <v>114.06</v>
      </c>
      <c r="E11" s="42"/>
    </row>
    <row r="12" spans="1:7" ht="25.5" customHeight="1" x14ac:dyDescent="0.25">
      <c r="A12" s="40" t="s">
        <v>141</v>
      </c>
      <c r="B12" s="20" t="s">
        <v>142</v>
      </c>
      <c r="C12" s="132">
        <v>42.01</v>
      </c>
      <c r="D12" s="132">
        <v>42.01</v>
      </c>
      <c r="E12" s="42"/>
    </row>
    <row r="13" spans="1:7" ht="25.5" customHeight="1" x14ac:dyDescent="0.25">
      <c r="A13" s="40" t="s">
        <v>143</v>
      </c>
      <c r="B13" s="20" t="s">
        <v>144</v>
      </c>
      <c r="C13" s="132">
        <v>92.15</v>
      </c>
      <c r="D13" s="132">
        <v>92.15</v>
      </c>
      <c r="E13" s="42"/>
    </row>
    <row r="14" spans="1:7" ht="25.5" customHeight="1" x14ac:dyDescent="0.25">
      <c r="A14" s="40" t="s">
        <v>145</v>
      </c>
      <c r="B14" s="20" t="s">
        <v>146</v>
      </c>
      <c r="C14" s="132">
        <f t="shared" si="0"/>
        <v>0</v>
      </c>
      <c r="D14" s="132">
        <f t="shared" si="0"/>
        <v>0</v>
      </c>
      <c r="E14" s="42"/>
    </row>
    <row r="15" spans="1:7" ht="25.5" customHeight="1" x14ac:dyDescent="0.25">
      <c r="A15" s="40" t="s">
        <v>147</v>
      </c>
      <c r="B15" s="20" t="s">
        <v>148</v>
      </c>
      <c r="C15" s="132">
        <v>41.59</v>
      </c>
      <c r="D15" s="132">
        <v>41.59</v>
      </c>
      <c r="E15" s="42"/>
    </row>
    <row r="16" spans="1:7" ht="25.5" customHeight="1" x14ac:dyDescent="0.25">
      <c r="A16" s="40" t="s">
        <v>149</v>
      </c>
      <c r="B16" s="20" t="s">
        <v>150</v>
      </c>
      <c r="C16" s="132">
        <f t="shared" si="0"/>
        <v>0</v>
      </c>
      <c r="D16" s="132">
        <f t="shared" si="0"/>
        <v>0</v>
      </c>
      <c r="E16" s="42"/>
    </row>
    <row r="17" spans="1:5" ht="25.5" customHeight="1" x14ac:dyDescent="0.25">
      <c r="A17" s="40" t="s">
        <v>151</v>
      </c>
      <c r="B17" s="20" t="s">
        <v>152</v>
      </c>
      <c r="C17" s="132">
        <v>7.63</v>
      </c>
      <c r="D17" s="132">
        <v>7.63</v>
      </c>
      <c r="E17" s="42"/>
    </row>
    <row r="18" spans="1:5" ht="25.5" customHeight="1" x14ac:dyDescent="0.25">
      <c r="A18" s="40" t="s">
        <v>153</v>
      </c>
      <c r="B18" s="20" t="s">
        <v>154</v>
      </c>
      <c r="C18" s="132">
        <v>55.43</v>
      </c>
      <c r="D18" s="132">
        <v>55.43</v>
      </c>
      <c r="E18" s="42"/>
    </row>
    <row r="19" spans="1:5" ht="25.5" customHeight="1" x14ac:dyDescent="0.25">
      <c r="A19" s="37" t="s">
        <v>155</v>
      </c>
      <c r="B19" s="16" t="s">
        <v>156</v>
      </c>
      <c r="C19" s="38">
        <f t="shared" si="0"/>
        <v>84.56</v>
      </c>
      <c r="D19" s="38">
        <f t="shared" ref="D19:E19" si="2">SUM(D20:D45)</f>
        <v>84.56</v>
      </c>
      <c r="E19" s="39">
        <f t="shared" si="2"/>
        <v>0</v>
      </c>
    </row>
    <row r="20" spans="1:5" ht="25.5" customHeight="1" x14ac:dyDescent="0.25">
      <c r="A20" s="40" t="s">
        <v>157</v>
      </c>
      <c r="B20" s="20" t="s">
        <v>251</v>
      </c>
      <c r="C20" s="38">
        <v>8.4</v>
      </c>
      <c r="D20" s="41">
        <v>8.4</v>
      </c>
      <c r="E20" s="42"/>
    </row>
    <row r="21" spans="1:5" ht="25.5" customHeight="1" x14ac:dyDescent="0.25">
      <c r="A21" s="40" t="s">
        <v>248</v>
      </c>
      <c r="B21" s="20" t="s">
        <v>252</v>
      </c>
      <c r="C21" s="38">
        <v>8.6999999999999993</v>
      </c>
      <c r="D21" s="41">
        <v>8.6999999999999993</v>
      </c>
      <c r="E21" s="42"/>
    </row>
    <row r="22" spans="1:5" ht="25.5" customHeight="1" x14ac:dyDescent="0.25">
      <c r="A22" s="40" t="s">
        <v>249</v>
      </c>
      <c r="B22" s="20" t="s">
        <v>253</v>
      </c>
      <c r="C22" s="38"/>
      <c r="D22" s="41"/>
      <c r="E22" s="42"/>
    </row>
    <row r="23" spans="1:5" ht="25.5" customHeight="1" x14ac:dyDescent="0.25">
      <c r="A23" s="40" t="s">
        <v>250</v>
      </c>
      <c r="B23" s="20" t="s">
        <v>254</v>
      </c>
      <c r="C23" s="38">
        <v>0.05</v>
      </c>
      <c r="D23" s="131">
        <v>0.05</v>
      </c>
      <c r="E23" s="42"/>
    </row>
    <row r="24" spans="1:5" ht="25.5" customHeight="1" x14ac:dyDescent="0.25">
      <c r="A24" s="40" t="s">
        <v>158</v>
      </c>
      <c r="B24" s="20" t="s">
        <v>159</v>
      </c>
      <c r="C24" s="38">
        <f t="shared" si="0"/>
        <v>0.6</v>
      </c>
      <c r="D24" s="41">
        <v>0.6</v>
      </c>
      <c r="E24" s="42"/>
    </row>
    <row r="25" spans="1:5" ht="25.5" customHeight="1" x14ac:dyDescent="0.25">
      <c r="A25" s="40" t="s">
        <v>160</v>
      </c>
      <c r="B25" s="20" t="s">
        <v>161</v>
      </c>
      <c r="C25" s="38">
        <f t="shared" si="0"/>
        <v>9.5</v>
      </c>
      <c r="D25" s="41">
        <v>9.5</v>
      </c>
      <c r="E25" s="42"/>
    </row>
    <row r="26" spans="1:5" ht="25.5" customHeight="1" x14ac:dyDescent="0.25">
      <c r="A26" s="40" t="s">
        <v>162</v>
      </c>
      <c r="B26" s="20" t="s">
        <v>163</v>
      </c>
      <c r="C26" s="38">
        <v>2.27</v>
      </c>
      <c r="D26" s="41">
        <v>2.27</v>
      </c>
      <c r="E26" s="42"/>
    </row>
    <row r="27" spans="1:5" ht="25.5" customHeight="1" x14ac:dyDescent="0.25">
      <c r="A27" s="40" t="s">
        <v>164</v>
      </c>
      <c r="B27" s="20" t="s">
        <v>165</v>
      </c>
      <c r="C27" s="38">
        <f t="shared" si="0"/>
        <v>15.46</v>
      </c>
      <c r="D27" s="41">
        <v>15.46</v>
      </c>
      <c r="E27" s="42"/>
    </row>
    <row r="28" spans="1:5" ht="25.5" customHeight="1" x14ac:dyDescent="0.25">
      <c r="A28" s="40" t="s">
        <v>255</v>
      </c>
      <c r="B28" s="20" t="s">
        <v>256</v>
      </c>
      <c r="C28" s="38"/>
      <c r="D28" s="41"/>
      <c r="E28" s="42"/>
    </row>
    <row r="29" spans="1:5" ht="25.5" customHeight="1" x14ac:dyDescent="0.25">
      <c r="A29" s="40" t="s">
        <v>166</v>
      </c>
      <c r="B29" s="20" t="s">
        <v>167</v>
      </c>
      <c r="C29" s="38">
        <f t="shared" si="0"/>
        <v>3</v>
      </c>
      <c r="D29" s="41">
        <v>3</v>
      </c>
      <c r="E29" s="42"/>
    </row>
    <row r="30" spans="1:5" ht="25.5" customHeight="1" x14ac:dyDescent="0.25">
      <c r="A30" s="40" t="s">
        <v>168</v>
      </c>
      <c r="B30" s="20" t="s">
        <v>169</v>
      </c>
      <c r="C30" s="38">
        <f t="shared" si="0"/>
        <v>8.6</v>
      </c>
      <c r="D30" s="41">
        <v>8.6</v>
      </c>
      <c r="E30" s="42"/>
    </row>
    <row r="31" spans="1:5" ht="25.5" customHeight="1" x14ac:dyDescent="0.25">
      <c r="A31" s="40" t="s">
        <v>257</v>
      </c>
      <c r="B31" s="20" t="s">
        <v>258</v>
      </c>
      <c r="C31" s="38"/>
      <c r="D31" s="41"/>
      <c r="E31" s="42"/>
    </row>
    <row r="32" spans="1:5" ht="25.5" customHeight="1" x14ac:dyDescent="0.25">
      <c r="A32" s="40" t="s">
        <v>170</v>
      </c>
      <c r="B32" s="20" t="s">
        <v>171</v>
      </c>
      <c r="C32" s="38">
        <f t="shared" si="0"/>
        <v>0</v>
      </c>
      <c r="D32" s="41"/>
      <c r="E32" s="42"/>
    </row>
    <row r="33" spans="1:5" ht="25.5" customHeight="1" x14ac:dyDescent="0.25">
      <c r="A33" s="40" t="s">
        <v>172</v>
      </c>
      <c r="B33" s="20" t="s">
        <v>173</v>
      </c>
      <c r="C33" s="38">
        <f t="shared" si="0"/>
        <v>3</v>
      </c>
      <c r="D33" s="41">
        <v>3</v>
      </c>
      <c r="E33" s="42"/>
    </row>
    <row r="34" spans="1:5" ht="25.5" customHeight="1" x14ac:dyDescent="0.25">
      <c r="A34" s="40" t="s">
        <v>174</v>
      </c>
      <c r="B34" s="20" t="s">
        <v>175</v>
      </c>
      <c r="C34" s="38">
        <f t="shared" si="0"/>
        <v>0.3</v>
      </c>
      <c r="D34" s="41">
        <v>0.3</v>
      </c>
      <c r="E34" s="42"/>
    </row>
    <row r="35" spans="1:5" ht="25.5" customHeight="1" x14ac:dyDescent="0.25">
      <c r="A35" s="40" t="s">
        <v>259</v>
      </c>
      <c r="B35" s="20" t="s">
        <v>260</v>
      </c>
      <c r="C35" s="38"/>
      <c r="D35" s="41"/>
      <c r="E35" s="42"/>
    </row>
    <row r="36" spans="1:5" ht="25.5" customHeight="1" x14ac:dyDescent="0.25">
      <c r="A36" s="40" t="s">
        <v>261</v>
      </c>
      <c r="B36" s="20" t="s">
        <v>268</v>
      </c>
      <c r="C36" s="38"/>
      <c r="D36" s="41"/>
      <c r="E36" s="42"/>
    </row>
    <row r="37" spans="1:5" ht="25.5" customHeight="1" x14ac:dyDescent="0.25">
      <c r="A37" s="40" t="s">
        <v>267</v>
      </c>
      <c r="B37" s="20" t="s">
        <v>269</v>
      </c>
      <c r="C37" s="38">
        <v>1.5</v>
      </c>
      <c r="D37" s="41">
        <v>1.5</v>
      </c>
      <c r="E37" s="42"/>
    </row>
    <row r="38" spans="1:5" ht="25.5" customHeight="1" x14ac:dyDescent="0.25">
      <c r="A38" s="40" t="s">
        <v>262</v>
      </c>
      <c r="B38" s="20" t="s">
        <v>264</v>
      </c>
      <c r="C38" s="38"/>
      <c r="D38" s="41"/>
      <c r="E38" s="42"/>
    </row>
    <row r="39" spans="1:5" ht="25.5" customHeight="1" x14ac:dyDescent="0.25">
      <c r="A39" s="40" t="s">
        <v>263</v>
      </c>
      <c r="B39" s="20" t="s">
        <v>265</v>
      </c>
      <c r="C39" s="38"/>
      <c r="D39" s="41"/>
      <c r="E39" s="42"/>
    </row>
    <row r="40" spans="1:5" ht="25.5" customHeight="1" x14ac:dyDescent="0.25">
      <c r="A40" s="40" t="s">
        <v>176</v>
      </c>
      <c r="B40" s="20" t="s">
        <v>177</v>
      </c>
      <c r="C40" s="38">
        <f t="shared" si="0"/>
        <v>0</v>
      </c>
      <c r="D40" s="41"/>
      <c r="E40" s="42"/>
    </row>
    <row r="41" spans="1:5" ht="25.5" customHeight="1" x14ac:dyDescent="0.25">
      <c r="A41" s="40" t="s">
        <v>178</v>
      </c>
      <c r="B41" s="20" t="s">
        <v>179</v>
      </c>
      <c r="C41" s="38">
        <f t="shared" si="0"/>
        <v>0</v>
      </c>
      <c r="D41" s="41"/>
      <c r="E41" s="42"/>
    </row>
    <row r="42" spans="1:5" ht="25.5" customHeight="1" x14ac:dyDescent="0.25">
      <c r="A42" s="40" t="s">
        <v>180</v>
      </c>
      <c r="B42" s="20" t="s">
        <v>181</v>
      </c>
      <c r="C42" s="38">
        <v>2.8</v>
      </c>
      <c r="D42" s="41">
        <v>2.8</v>
      </c>
      <c r="E42" s="42"/>
    </row>
    <row r="43" spans="1:5" ht="25.5" customHeight="1" x14ac:dyDescent="0.25">
      <c r="A43" s="40" t="s">
        <v>182</v>
      </c>
      <c r="B43" s="20" t="s">
        <v>183</v>
      </c>
      <c r="C43" s="38">
        <f t="shared" si="0"/>
        <v>15.6</v>
      </c>
      <c r="D43" s="41">
        <v>15.6</v>
      </c>
      <c r="E43" s="42"/>
    </row>
    <row r="44" spans="1:5" ht="25.5" customHeight="1" x14ac:dyDescent="0.25">
      <c r="A44" s="40" t="s">
        <v>266</v>
      </c>
      <c r="B44" s="20" t="s">
        <v>270</v>
      </c>
      <c r="C44" s="38"/>
      <c r="D44" s="41"/>
      <c r="E44" s="42"/>
    </row>
    <row r="45" spans="1:5" ht="25.5" customHeight="1" x14ac:dyDescent="0.25">
      <c r="A45" s="40" t="s">
        <v>184</v>
      </c>
      <c r="B45" s="20" t="s">
        <v>185</v>
      </c>
      <c r="C45" s="38">
        <f t="shared" si="0"/>
        <v>4.78</v>
      </c>
      <c r="D45" s="41">
        <v>4.78</v>
      </c>
      <c r="E45" s="42"/>
    </row>
    <row r="46" spans="1:5" ht="25.5" customHeight="1" x14ac:dyDescent="0.25">
      <c r="A46" s="37" t="s">
        <v>186</v>
      </c>
      <c r="B46" s="16" t="s">
        <v>187</v>
      </c>
      <c r="C46" s="38">
        <f t="shared" si="0"/>
        <v>4.93</v>
      </c>
      <c r="D46" s="38">
        <f t="shared" ref="D46:E46" si="3">SUM(D47:D56)</f>
        <v>4.93</v>
      </c>
      <c r="E46" s="39">
        <f t="shared" si="3"/>
        <v>0</v>
      </c>
    </row>
    <row r="47" spans="1:5" ht="25.5" customHeight="1" x14ac:dyDescent="0.25">
      <c r="A47" s="40" t="s">
        <v>188</v>
      </c>
      <c r="B47" s="20" t="s">
        <v>189</v>
      </c>
      <c r="C47" s="38">
        <f t="shared" si="0"/>
        <v>0</v>
      </c>
      <c r="D47" s="41"/>
      <c r="E47" s="42"/>
    </row>
    <row r="48" spans="1:5" ht="25.5" customHeight="1" x14ac:dyDescent="0.25">
      <c r="A48" s="40" t="s">
        <v>190</v>
      </c>
      <c r="B48" s="20" t="s">
        <v>191</v>
      </c>
      <c r="C48" s="38">
        <f t="shared" si="0"/>
        <v>0</v>
      </c>
      <c r="D48" s="41"/>
      <c r="E48" s="42"/>
    </row>
    <row r="49" spans="1:7" ht="25.5" customHeight="1" x14ac:dyDescent="0.25">
      <c r="A49" s="40" t="s">
        <v>192</v>
      </c>
      <c r="B49" s="20" t="s">
        <v>193</v>
      </c>
      <c r="C49" s="38">
        <f t="shared" si="0"/>
        <v>0</v>
      </c>
      <c r="D49" s="41"/>
      <c r="E49" s="42"/>
    </row>
    <row r="50" spans="1:7" ht="25.5" customHeight="1" x14ac:dyDescent="0.25">
      <c r="A50" s="40" t="s">
        <v>194</v>
      </c>
      <c r="B50" s="20" t="s">
        <v>195</v>
      </c>
      <c r="C50" s="38">
        <f t="shared" si="0"/>
        <v>0</v>
      </c>
      <c r="D50" s="41"/>
      <c r="E50" s="42"/>
    </row>
    <row r="51" spans="1:7" ht="25.5" customHeight="1" x14ac:dyDescent="0.25">
      <c r="A51" s="40" t="s">
        <v>271</v>
      </c>
      <c r="B51" s="20" t="s">
        <v>272</v>
      </c>
      <c r="C51" s="38"/>
      <c r="D51" s="41"/>
      <c r="E51" s="42"/>
    </row>
    <row r="52" spans="1:7" ht="25.5" customHeight="1" x14ac:dyDescent="0.25">
      <c r="A52" s="40" t="s">
        <v>196</v>
      </c>
      <c r="B52" s="20" t="s">
        <v>197</v>
      </c>
      <c r="C52" s="38">
        <f t="shared" si="0"/>
        <v>0</v>
      </c>
      <c r="D52" s="41"/>
      <c r="E52" s="42"/>
    </row>
    <row r="53" spans="1:7" ht="25.5" customHeight="1" x14ac:dyDescent="0.25">
      <c r="A53" s="40" t="s">
        <v>273</v>
      </c>
      <c r="B53" s="20" t="s">
        <v>274</v>
      </c>
      <c r="C53" s="38"/>
      <c r="D53" s="41"/>
      <c r="E53" s="42"/>
    </row>
    <row r="54" spans="1:7" ht="25.5" customHeight="1" x14ac:dyDescent="0.25">
      <c r="A54" s="40" t="s">
        <v>198</v>
      </c>
      <c r="B54" s="20" t="s">
        <v>199</v>
      </c>
      <c r="C54" s="38"/>
      <c r="D54" s="41"/>
      <c r="E54" s="42"/>
    </row>
    <row r="55" spans="1:7" ht="25.5" customHeight="1" x14ac:dyDescent="0.25">
      <c r="A55" s="40" t="s">
        <v>275</v>
      </c>
      <c r="B55" s="20" t="s">
        <v>276</v>
      </c>
      <c r="C55" s="38"/>
      <c r="D55" s="41"/>
      <c r="E55" s="42"/>
    </row>
    <row r="56" spans="1:7" ht="25.5" customHeight="1" x14ac:dyDescent="0.25">
      <c r="A56" s="40" t="s">
        <v>277</v>
      </c>
      <c r="B56" s="20" t="s">
        <v>278</v>
      </c>
      <c r="C56" s="38">
        <f t="shared" si="0"/>
        <v>4.93</v>
      </c>
      <c r="D56" s="41">
        <v>4.93</v>
      </c>
      <c r="E56" s="42"/>
    </row>
    <row r="58" spans="1:7" ht="19.5" customHeight="1" x14ac:dyDescent="0.25">
      <c r="A58" s="43" t="s">
        <v>200</v>
      </c>
      <c r="B58"/>
      <c r="C58"/>
      <c r="D58"/>
      <c r="E58"/>
    </row>
    <row r="60" spans="1:7" ht="12.75" customHeight="1" x14ac:dyDescent="0.2">
      <c r="A60"/>
      <c r="B60"/>
      <c r="C60"/>
      <c r="D60"/>
      <c r="E60"/>
      <c r="F60" s="44"/>
      <c r="G60"/>
    </row>
    <row r="61" spans="1:7" ht="12.75" customHeight="1" x14ac:dyDescent="0.2">
      <c r="A61"/>
      <c r="B61"/>
      <c r="C61"/>
      <c r="D61"/>
      <c r="E61"/>
      <c r="F61" s="44"/>
      <c r="G61"/>
    </row>
  </sheetData>
  <sheetProtection formatCells="0" formatColumns="0" formatRows="0"/>
  <protectedRanges>
    <protectedRange sqref="E9:E18" name="区域1" securityDescriptor=""/>
    <protectedRange sqref="D20:E45" name="区域2" securityDescriptor=""/>
    <protectedRange sqref="D47:E56" name="区域3" securityDescriptor=""/>
  </protectedRanges>
  <mergeCells count="3">
    <mergeCell ref="A2:E2"/>
    <mergeCell ref="A4:B4"/>
    <mergeCell ref="C4:E4"/>
  </mergeCells>
  <phoneticPr fontId="21" type="noConversion"/>
  <hyperlinks>
    <hyperlink ref="A1" location="目录!A1" display="返回" xr:uid="{00000000-0004-0000-08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43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18</vt:i4>
      </vt:variant>
    </vt:vector>
  </HeadingPairs>
  <TitlesOfParts>
    <vt:vector size="30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hhkj</cp:lastModifiedBy>
  <cp:lastPrinted>2018-02-27T09:20:00Z</cp:lastPrinted>
  <dcterms:created xsi:type="dcterms:W3CDTF">2018-01-17T04:55:00Z</dcterms:created>
  <dcterms:modified xsi:type="dcterms:W3CDTF">2021-06-21T11:36:46Z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2052-10.1.0.7245</vt:lpwstr>
  </property>
</Properties>
</file>